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30" yWindow="0" windowWidth="19440" windowHeight="9735"/>
  </bookViews>
  <sheets>
    <sheet name="МСИ" sheetId="1" r:id="rId1"/>
    <sheet name="свод" sheetId="2" r:id="rId2"/>
  </sheets>
  <definedNames>
    <definedName name="_xlnm._FilterDatabase" localSheetId="0" hidden="1">МСИ!$A$4:$S$46</definedName>
  </definedNames>
  <calcPr calcId="152511"/>
</workbook>
</file>

<file path=xl/calcChain.xml><?xml version="1.0" encoding="utf-8"?>
<calcChain xmlns="http://schemas.openxmlformats.org/spreadsheetml/2006/main">
  <c r="E46" i="1" l="1"/>
  <c r="L46" i="1"/>
  <c r="K46" i="1"/>
  <c r="Q23" i="2"/>
  <c r="Q24" i="2"/>
  <c r="Q25" i="2" s="1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E25" i="2"/>
  <c r="F25" i="2"/>
  <c r="G25" i="2"/>
  <c r="H25" i="2"/>
  <c r="I25" i="2"/>
  <c r="J25" i="2"/>
  <c r="K25" i="2"/>
  <c r="L25" i="2"/>
  <c r="M25" i="2"/>
  <c r="N25" i="2"/>
  <c r="O25" i="2"/>
  <c r="K15" i="2"/>
  <c r="L15" i="2"/>
  <c r="M15" i="2"/>
  <c r="N15" i="2"/>
  <c r="O15" i="2"/>
  <c r="E15" i="2"/>
  <c r="F15" i="2"/>
  <c r="G15" i="2"/>
  <c r="H15" i="2"/>
  <c r="I15" i="2"/>
  <c r="J15" i="2"/>
  <c r="D15" i="2"/>
  <c r="D25" i="2" l="1"/>
  <c r="R24" i="2"/>
  <c r="R25" i="2" s="1"/>
  <c r="P24" i="2"/>
  <c r="P25" i="2" s="1"/>
  <c r="R23" i="2"/>
  <c r="P23" i="2"/>
  <c r="D21" i="2"/>
  <c r="R20" i="2"/>
  <c r="Q20" i="2"/>
  <c r="P20" i="2"/>
  <c r="R19" i="2"/>
  <c r="Q19" i="2"/>
  <c r="P19" i="2"/>
  <c r="R18" i="2"/>
  <c r="Q18" i="2"/>
  <c r="P18" i="2"/>
  <c r="R17" i="2"/>
  <c r="Q17" i="2"/>
  <c r="P17" i="2"/>
  <c r="R12" i="2"/>
  <c r="Q12" i="2"/>
  <c r="P12" i="2"/>
  <c r="R11" i="2"/>
  <c r="Q11" i="2"/>
  <c r="P11" i="2"/>
  <c r="R10" i="2"/>
  <c r="Q10" i="2"/>
  <c r="P10" i="2"/>
  <c r="R9" i="2"/>
  <c r="R15" i="2" s="1"/>
  <c r="Q9" i="2"/>
  <c r="Q15" i="2" s="1"/>
  <c r="P9" i="2"/>
  <c r="P15" i="2" s="1"/>
  <c r="R8" i="2"/>
  <c r="Q8" i="2"/>
  <c r="P8" i="2"/>
  <c r="R7" i="2"/>
  <c r="Q7" i="2"/>
  <c r="P7" i="2"/>
  <c r="E26" i="2" l="1"/>
  <c r="J26" i="2"/>
  <c r="K26" i="2"/>
  <c r="L26" i="2"/>
  <c r="G26" i="2"/>
  <c r="M26" i="2"/>
  <c r="N26" i="2"/>
  <c r="O26" i="2"/>
  <c r="F26" i="2"/>
  <c r="I26" i="2"/>
  <c r="D26" i="2"/>
  <c r="Q26" i="2"/>
  <c r="H26" i="2"/>
  <c r="R26" i="2"/>
  <c r="P26" i="2" l="1"/>
</calcChain>
</file>

<file path=xl/sharedStrings.xml><?xml version="1.0" encoding="utf-8"?>
<sst xmlns="http://schemas.openxmlformats.org/spreadsheetml/2006/main" count="384" uniqueCount="180">
  <si>
    <t>Наименование организации, организующей квалификационные испытания.</t>
  </si>
  <si>
    <t>Дата направления</t>
  </si>
  <si>
    <t>Дата выдачи результата</t>
  </si>
  <si>
    <t>Матрица</t>
  </si>
  <si>
    <t>Наименование оборудования</t>
  </si>
  <si>
    <t>Наименование отдела, задействованного в проведении МСИ</t>
  </si>
  <si>
    <t>№ раунда</t>
  </si>
  <si>
    <t>Вещества/маркер остатка</t>
  </si>
  <si>
    <t>Оценка результатов, Основание (в случае получения неудовлетворительных результатов разработка плана корректирующих действий)</t>
  </si>
  <si>
    <t>Ответственные исполнители по испытаниям</t>
  </si>
  <si>
    <t xml:space="preserve">Статус провайдера </t>
  </si>
  <si>
    <t>официальный</t>
  </si>
  <si>
    <t xml:space="preserve">не официальный </t>
  </si>
  <si>
    <t>Квартал</t>
  </si>
  <si>
    <t>Сводная таблица по МСИ</t>
  </si>
  <si>
    <t>Всего</t>
  </si>
  <si>
    <t>ФГБУ ЦНМВЛ</t>
  </si>
  <si>
    <t>ФГБУ ВНИИЗЖ</t>
  </si>
  <si>
    <t>ГБУ "Псковская областная лаборатория"</t>
  </si>
  <si>
    <t>количество исследований</t>
  </si>
  <si>
    <t>пробы</t>
  </si>
  <si>
    <t>исследования</t>
  </si>
  <si>
    <t xml:space="preserve">раунды </t>
  </si>
  <si>
    <t>ФГБУ "Центр оценки качества зерна*</t>
  </si>
  <si>
    <t>ООО "ЕУКЦ"</t>
  </si>
  <si>
    <t>Официальные провайдеры МСИ</t>
  </si>
  <si>
    <t>Провайдеры в рамках лабораторной прецизионности</t>
  </si>
  <si>
    <t>Международые провайдеры</t>
  </si>
  <si>
    <t>ФГБУ ВГНКИ</t>
  </si>
  <si>
    <t>ВСЕГО</t>
  </si>
  <si>
    <t>ИТОГО</t>
  </si>
  <si>
    <t>исслед.</t>
  </si>
  <si>
    <t>Результат ()</t>
  </si>
  <si>
    <t xml:space="preserve">Номер протокола испытаний, дата </t>
  </si>
  <si>
    <t>ИЦ ФГБНУ "ВНИИМП им. В.М. Горбатого</t>
  </si>
  <si>
    <t>GAFTA</t>
  </si>
  <si>
    <t>Влага</t>
  </si>
  <si>
    <t>Отдел ХТИ</t>
  </si>
  <si>
    <t>Курденкова А.М.</t>
  </si>
  <si>
    <t>Протеин</t>
  </si>
  <si>
    <t>нет</t>
  </si>
  <si>
    <t>Гурьянова И.П.</t>
  </si>
  <si>
    <t>Зола</t>
  </si>
  <si>
    <t>Жир</t>
  </si>
  <si>
    <t>Ячменные хлопья</t>
  </si>
  <si>
    <t>Коновалова Т.В.</t>
  </si>
  <si>
    <t>Наименование метода/вид исследования</t>
  </si>
  <si>
    <t>Номер образца п/п</t>
  </si>
  <si>
    <t xml:space="preserve">ООО "Премикс" ИЛ </t>
  </si>
  <si>
    <t>НИИ Биотехнологии</t>
  </si>
  <si>
    <t>количество проб</t>
  </si>
  <si>
    <t>Результаты участия в межлабораторных сравнительных испытаниях  за 2020 год</t>
  </si>
  <si>
    <t>Европейский Учебно-Консультационный Центр, г. Санкт-Петербург</t>
  </si>
  <si>
    <t>Натуральные рыбные консервы с добавлением масла, стерилизованные</t>
  </si>
  <si>
    <t>Запах</t>
  </si>
  <si>
    <t>Вкус</t>
  </si>
  <si>
    <t>Консистенция: -мясо рыбы; - костей</t>
  </si>
  <si>
    <t>Состояние: - рыбы;     -бульона</t>
  </si>
  <si>
    <t>Наличие чешуи</t>
  </si>
  <si>
    <t>Наличие посторонних примесей</t>
  </si>
  <si>
    <t>ГОСТ 26664-85 (Органолептический)</t>
  </si>
  <si>
    <t>Отдел химических и токсикологических исследований</t>
  </si>
  <si>
    <t>Токсиколог отдела ХТИ - Коновалова Т.В.</t>
  </si>
  <si>
    <t>А/2-20</t>
  </si>
  <si>
    <t>Бактериологический</t>
  </si>
  <si>
    <t>Отдел бактериологии</t>
  </si>
  <si>
    <t>Зав. отделом Саркисова Г.А., ветврач Стаценко Х.А., ветврач Басанкина В.М.</t>
  </si>
  <si>
    <t>Агаровые культуры № 7</t>
  </si>
  <si>
    <t xml:space="preserve">№ 7-Обнаружена культура Yersinia pseudotuberculosis; </t>
  </si>
  <si>
    <t>Агаровые культуры № 17</t>
  </si>
  <si>
    <t xml:space="preserve">Инкубатор BD-400 с принадлежностями
Компания "BINDER GmbH", Германия  Сер. номер: 07-19142  Дата поверки: 05.09.2018; Микроскоп люминесцентный проходящего и отражённого светаAxio Imager Carl Zeiss
Германия  Сер. номер: S/N:3524000331; Шейкер с адаптером REAX top
Компания "Heidolph Instruments", Германия  Сер. номер: 31230168, Денситометр (детектор мутности суспензий) с адаптером А-16 DEN-1B
ООО "BioSan", Латвия  Сер. номер: 050104-1112-0111; Термостат электрический суховоздушный ТС-1/20 СПУ
ОАО "Смоленское специализированное конструкторно-технологическое бюро систем програмного управления  Сер. номер: 15667   </t>
  </si>
  <si>
    <t>Инкубатор BD-400 с принадлежностями
Компания "BINDER GmbH", Германия  Сер. номер: 07-19142  Дата поверки: 05.09.2018; Микроскоп люминесцентный проходящего и отражённого светаAxio Imager Carl Zeiss
Германия  Сер. номер: S/N:3524000331; Шейкер с адаптером REAX top
Компания "Heidolph Instruments", Германия  Сер. номер: 31230168, Денситометр (детектор мутности суспензий) с адаптером А-16 DEN-1B
ООО "BioSan", Латвия  Сер. номер: 050104-1112-0111; Термостат электрический суховоздушный ТС-1/20 СПУ
ОАО "Смоленское специализированное конструкторно-технологическое бюро систем програмного управления  Сер. номер: 15668</t>
  </si>
  <si>
    <t>№ 17-Обнаружена культура Yersinia enterocolitica</t>
  </si>
  <si>
    <t>Агаровые культуры №  8</t>
  </si>
  <si>
    <t>Баня водяная LT-2 двухместная
ООО НПО "Лабтех", Москва  Сер. номер: 1103233, Инкубатор BD-400 с принадлежностями
Компания "BINDER GmbH", Германия  Сер. номер: 07-19142  Дата поверки: 05.09.2018, Микроскоп люминесцентный проходящего и отражённого светаAxio Imager Carl Zeiss
Германия  Сер. номер: S/N:3524000331</t>
  </si>
  <si>
    <t xml:space="preserve"> № 8-Культура Clostridium perfringens не обнаружена</t>
  </si>
  <si>
    <t>Агаровые культуры № 9</t>
  </si>
  <si>
    <t xml:space="preserve"> № 9-Культура Bacillus anthracis не обнаружена.Обнаружена культура Bacillus cereus. </t>
  </si>
  <si>
    <t xml:space="preserve"> Денситометр (детектор мутности суспензий) с адаптером А-16 DEN-1B
ООО "BioSan", Латвия  Сер. номер: 050104-1112-0111; 
 Инкубатор BD-400 с принадлежностями
Компания "BINDER GmbH", Германия  Сер. номер: 07-19142  Дата поверки: 05.09.2018;
 Шейкер с адаптером REAX top
Компания "Heidolph Instruments", Германия  Сер. номер: 31230168;                              Микроскоп люминесцентный проходящего и отражённого светаAxio Imager Carl Zeiss
Германия  Сер. номер: S/N:3524000331; Шейкер с адаптером REAX top
Компания "Heidolph Instruments", Германия  Сер. номер: 31230168, </t>
  </si>
  <si>
    <t>№ 4885 от 12.03.2020</t>
  </si>
  <si>
    <t>№ 4886 от 12.03.2020</t>
  </si>
  <si>
    <t>№ 4887 от 12.03.2020</t>
  </si>
  <si>
    <t>№ 4888 от 12.03.2020</t>
  </si>
  <si>
    <t>Биологический материал</t>
  </si>
  <si>
    <t xml:space="preserve">Микроцентрифуга Вортекс/ТЕТА2      Сер. номер: 31.008;  31.020     Термостат твердотельный «Термит»   Сер. номер: T2V405      Персональная низкоскоростная настольная центрифуга MiniSpin   Сер. номер: 0033747;  33681      Вакуумный отсасыватель с колбой-ловушкой ОМ-1    Сер. номер: 981132;  881077     Микроцентрифуга СМ 70 М Elmi Sky Line  Сер. номер: 637548                                    Прибор для проведения полимеразно-цепной реакции “Rotor – Gene 6000” модель 6600-100 Сер. номер:  Р030852 от   05.06.2018 до 04.05.2019          </t>
  </si>
  <si>
    <t xml:space="preserve">Ветеринарные врачи:                         Воронцова К.А. Петрухина М.С.    </t>
  </si>
  <si>
    <t>№ 1</t>
  </si>
  <si>
    <t>РНК вируса гриппа птиц типа А</t>
  </si>
  <si>
    <t>№7</t>
  </si>
  <si>
    <t>Отдел вирусологии, ПЦР, ИФА</t>
  </si>
  <si>
    <t>№9</t>
  </si>
  <si>
    <t>№ 14</t>
  </si>
  <si>
    <t>Микроцентрифуга Вортекс/ТЕТА2      Сер. номер: 31.008;  31.020     Термостат твердотельный «Термит»   Сер. номер: T2V405      Персональная низкоскоростная настольная центрифуга MiniSpin   Сер. номер: 0033747;  33681      Вакуумный отсасыватель с колбой-ловушкой ОМ-1    Сер. номер: 981132;  881077     Микроцентрифуга СМ 70 М Elmi Sky Line  Сер. номер: 637548                                    Прибор для проведения полимеразно-цепной реакции “Rotor – Gene 6000” модель 6600-100 Сер. номер:  Р030852 от   05.06.2018 до 04.05.2020</t>
  </si>
  <si>
    <t>Микроцентрифуга Вортекс/ТЕТА2      Сер. номер: 31.008;  31.020     Термостат твердотельный «Термит»   Сер. номер: T2V405      Персональная низкоскоростная настольная центрифуга MiniSpin   Сер. номер: 0033747;  33681      Вакуумный отсасыватель с колбой-ловушкой ОМ-1    Сер. номер: 981132;  881077     Микроцентрифуга СМ 70 М Elmi Sky Line  Сер. номер: 637548                                    Прибор для проведения полимеразно-цепной реакции “Rotor – Gene 6000” модель 6600-100 Сер. номер:  Р030852 от   05.06.2018 до 04.05.2021</t>
  </si>
  <si>
    <t>Микроцентрифуга Вортекс/ТЕТА2      Сер. номер: 31.008;  31.020     Термостат твердотельный «Термит»   Сер. номер: T2V405      Персональная низкоскоростная настольная центрифуга MiniSpin   Сер. номер: 0033747;  33681      Вакуумный отсасыватель с колбой-ловушкой ОМ-1    Сер. номер: 981132;  881077     Микроцентрифуга СМ 70 М Elmi Sky Line  Сер. номер: 637548                                    Прибор для проведения полимеразно-цепной реакции “Rotor – Gene 6000” модель 6600-100 Сер. номер:  Р030852 от   05.06.2018 до 04.05.2022</t>
  </si>
  <si>
    <t>Микроцентрифуга Вортекс/ТЕТА2      Сер. номер: 31.008;  31.020     Термостат твердотельный «Термит»   Сер. номер: T2V405      Персональная низкоскоростная настольная центрифуга MiniSpin   Сер. номер: 0033747;  33681      Вакуумный отсасыватель с колбой-ловушкой ОМ-1    Сер. номер: 981132;  881077     Микроцентрифуга СМ 70 М Elmi Sky Line  Сер. номер: 637548                                    Прибор для проведения полимеразно-цепной реакции “Rotor – Gene 6000” модель 6600-100 Сер. номер:  Р030852 от   05.06.2018 до 04.05.2023</t>
  </si>
  <si>
    <t>Геном вируса АЧС</t>
  </si>
  <si>
    <t>Геном вируса КЧС</t>
  </si>
  <si>
    <t>Антитела к вирусу гриппа птиц типа А, подтипа Н5</t>
  </si>
  <si>
    <t>Антитела к вирусу гриппа птиц типа А, подтипа Н6</t>
  </si>
  <si>
    <t>Антитела к вирусу гриппа птиц типа А, подтипа Н7</t>
  </si>
  <si>
    <t>Зав. отделом -ветеринарный врач Сай Е.В.            Ветеринарные врачи                    Маркова Ю.Н.                               Мисюра Е.Ф.</t>
  </si>
  <si>
    <t>Центрифуга ОПН-8     Сер. номер: 116/0265 ,Баня водяная TW-2.03    Сер. номер: 747523</t>
  </si>
  <si>
    <t>Центрифуга ОПН-8     Сер. номер: 116/0265,   Баня водяная TW-2.03    Сер. номер: 747524</t>
  </si>
  <si>
    <t xml:space="preserve">Центрифуга ОПН-8     Сер. номер: 116/0265,  Баня водяная TW-2.03    Сер. номер: 747522                          </t>
  </si>
  <si>
    <t>Методика в инструкции по применению тест - системы "АЧС" для выявления вируса африканской чумы свиней методом полимеразной цепной реакции, утв. зам.директора ФБУН ЦНИИ Эпидемиологии Роспотребнадзора", 05.06.2017/ПЦР</t>
  </si>
  <si>
    <t>Методика в инструкции  по применению набора для выявления антител к вирусу гриппа птиц подтип Н5 в реакции торможения гемагглютинации,  утв. зам. Директора по качеству ФГБУ "ВНИИЗЖ", 14.10.2015/ РТГА</t>
  </si>
  <si>
    <t>Методика в инструкции по применению тест - системы "КЧС" для выявления возбудителя классической  чумы свиней методом полимеразной цепной реакции с гибридизационно-флуоресцентной детекцией в режиме "реального времени", утв. зам.директора ФБУН ЦНИИ Эпидемиологии Роспотребнадзора", 05.06.2017/ ПЦР</t>
  </si>
  <si>
    <t xml:space="preserve">Ветеринарные врачи:                         Воронцова К.А.                                       Петрухина М.С.    </t>
  </si>
  <si>
    <t>Приятный, без постороннего привкуса и горечи</t>
  </si>
  <si>
    <t>Приятный, без постороннего запаха</t>
  </si>
  <si>
    <t xml:space="preserve">Консистенция мяса рыбы - сочная. 
Консистенция костей - мягкая
</t>
  </si>
  <si>
    <t xml:space="preserve">Состояние рыбы: Куски целые. Поперечный срез большей части кусков рыбы ровный. Выявлено частичное припекание мяса и кожи к внутренней поверхности банки; косые срезы в отдельных кусках рыбы. Состояние бульона: Жидкий с наличием добавленного масла, взвешенных частиц белка, кожицы </t>
  </si>
  <si>
    <t>Удалена</t>
  </si>
  <si>
    <t>Не обнаружено</t>
  </si>
  <si>
    <t>сухое молоко</t>
  </si>
  <si>
    <t>Salmonella</t>
  </si>
  <si>
    <t>Listeria</t>
  </si>
  <si>
    <t>Staph. Aureus</t>
  </si>
  <si>
    <t>ГОСТ  ISO 6785-2015</t>
  </si>
  <si>
    <t>ГОСТ   32031-2012</t>
  </si>
  <si>
    <t>ГОСТ   30347-2016</t>
  </si>
  <si>
    <t>Обнаружена</t>
  </si>
  <si>
    <t>не обнаружена</t>
  </si>
  <si>
    <t>МА 176 (20 В)</t>
  </si>
  <si>
    <t>МА 176 (20 А)</t>
  </si>
  <si>
    <t>МА 176 (18 В)</t>
  </si>
  <si>
    <t>МА 176 (18 А)</t>
  </si>
  <si>
    <t>МА 176 (21 А)</t>
  </si>
  <si>
    <t>МА 176 (21 В)</t>
  </si>
  <si>
    <t>МА 176 (21 С)</t>
  </si>
  <si>
    <t>МА 176 (21 Д)</t>
  </si>
  <si>
    <t>PORTAL (МАРС)</t>
  </si>
  <si>
    <t>ВСЭ</t>
  </si>
  <si>
    <t>Весы лабораторные электронные типа РТ-3100 (Sartorius) 
Германия  Сер. номер: 61104530  Дата поверки: 27.08.2019 
Водяная баня LT-2 
ООО НПО "Лабтех", г. Москва  Сер. номер: 050744  Дата поверки: 30.09.2019 
Лабораторный гомогенизатор BagMixer 400 
Interscience Франция  Сер. номер: 070918656  
Термостат суховоздушный "Binder BD-400", t+37 гр.С 
Германия  Сер. номер: 08-33990  Дата поверки: 05.03.2020
Модульный микроскоп OLYMPUS BX 61 
Япония  Сер. номер: 8А 23187</t>
  </si>
  <si>
    <t>20-2815п</t>
  </si>
  <si>
    <t>20-2816п</t>
  </si>
  <si>
    <t>20-2817п</t>
  </si>
  <si>
    <t>20-2818п</t>
  </si>
  <si>
    <t>20-2819п</t>
  </si>
  <si>
    <t>20-2820п</t>
  </si>
  <si>
    <t>20-2821п</t>
  </si>
  <si>
    <t>20-2822п</t>
  </si>
  <si>
    <t>Результат удовлетворительный. MARS Closed Ring Trial Report MA 176 27/03/2020/          Номер 1 от 31.03.2020</t>
  </si>
  <si>
    <t>Марченко Т.В. Шишкина О.Ю., Пахолкова О.А.</t>
  </si>
  <si>
    <t>(2020:1)</t>
  </si>
  <si>
    <t>Кукурузная мука</t>
  </si>
  <si>
    <t>Кукуруза</t>
  </si>
  <si>
    <t>Массовая доля зерен к массе нетто</t>
  </si>
  <si>
    <t>Массовая доля хлоридов</t>
  </si>
  <si>
    <t>Сушильный шкаф Binder, зав. № 14-12234</t>
  </si>
  <si>
    <t>Комплекс пробоподготовки Темос-экспресс ТЭ-1, зав. № 498</t>
  </si>
  <si>
    <t>Сушильный шкаф СЭШ-3МК, зав. № 1680</t>
  </si>
  <si>
    <t>Анализатор азота Дюма,зав.№ 182947</t>
  </si>
  <si>
    <t>Весы лабораторные электронные СЕ 6202-С (Сартогосм), зав. № 31525077</t>
  </si>
  <si>
    <t>Весы лабораторные электронные "СР 225D", зав. № 23506902</t>
  </si>
  <si>
    <t>КК-2020/35</t>
  </si>
  <si>
    <t>Автономная некоммерческая организация "Российская система качетсв" (Росскачество)</t>
  </si>
  <si>
    <t>ГОСТ Р 54951-2012(Гравиметрический)</t>
  </si>
  <si>
    <t>ГОСТ 13496.4-93 (титриметрический по Кьельдалю)</t>
  </si>
  <si>
    <t>ГОСТ 26226-95 (Гравиметрический)</t>
  </si>
  <si>
    <t>ГОСТ 13496.15-2016 (Экстракционно-весовой)</t>
  </si>
  <si>
    <t>ГОСТ 13586.5-2015 (Гравиметрический)</t>
  </si>
  <si>
    <t>ГОСТ 8756.1-2017 (Гравиметрический)</t>
  </si>
  <si>
    <t>(ГОСТ 26186-84) Титриметрический</t>
  </si>
  <si>
    <t>ГОСТ Р 54390-2011 (ГХ)</t>
  </si>
  <si>
    <t>Результат удовлетворительный Основание: "Результаты межлабораторных сличительных испытаний за 1 квартал 2020 года", утвержден директором ФГБУ ЦНМВЛ Р.Н. Рыбиным от 01.04. 2020г.</t>
  </si>
  <si>
    <t>1 квартал 2020</t>
  </si>
  <si>
    <t>2 квартал 2020</t>
  </si>
  <si>
    <t>3 квартал 2020</t>
  </si>
  <si>
    <t>4 квартал 2020</t>
  </si>
  <si>
    <t>Результат удовлетворительный Основание: "Выписка из ОТЧЕТА
о проведении 1-го тура проверки квалификации
программы проверки квалификации «Рыбная и рыбная продукция. Определение показателей кчества и безопасности"", утвержден директором ЕУКЦ, 2020.</t>
  </si>
  <si>
    <r>
      <t xml:space="preserve">Методика в инструкции по применению тест - системы "ГРИПП" для выявления  дифференциации вируса гриппа методом полимеразной цепной реакции/, утв. зам.директора ФБУН ЦНИИ Эпидемиологии Роспотребнадзора", </t>
    </r>
    <r>
      <rPr>
        <sz val="14"/>
        <color rgb="FFFF0000"/>
        <rFont val="Times New Roman"/>
        <family val="1"/>
        <charset val="204"/>
      </rPr>
      <t>дата</t>
    </r>
    <r>
      <rPr>
        <sz val="14"/>
        <color theme="1"/>
        <rFont val="Times New Roman"/>
        <family val="1"/>
        <charset val="204"/>
      </rPr>
      <t xml:space="preserve"> /ПЦР</t>
    </r>
  </si>
  <si>
    <r>
      <t xml:space="preserve">Микроцентрифуга Вортекс/ТЕТА2      Сер. номер: 31.008;  31.020     Термостат твердотельный «Термит»   Сер. номер: T2V405      Персональная низкоскоростная настольная центрифуга MiniSpin   Сер. номер: 0033747;  33681      Вакуумный отсасыватель с колбой-ловушкой ОМ-1    Сер. номер: 981132;  881077     Микроцентрифуга СМ 70 М Elmi Sky Line  Сер. номер: 637548                                    Прибор для проведения полимеразно-цепной реакции “Rotor – Gene 6000” модель 6600-100 Сер. номер:  Р030852 </t>
    </r>
    <r>
      <rPr>
        <sz val="14"/>
        <color rgb="FFFF0000"/>
        <rFont val="Times New Roman"/>
        <family val="1"/>
        <charset val="204"/>
      </rPr>
      <t xml:space="preserve">от   05.06.2018 до 04.05.2019       </t>
    </r>
    <r>
      <rPr>
        <sz val="14"/>
        <rFont val="Times New Roman"/>
        <family val="1"/>
        <charset val="204"/>
      </rPr>
      <t xml:space="preserve">   </t>
    </r>
  </si>
  <si>
    <r>
      <t xml:space="preserve">Микроцентрифуга Вортекс/ТЕТА2      Сер. номер: 31.008;  31.020     Термостат твердотельный «Термит»   Сер. номер: T2V405      Персональная низкоскоростная настольная центрифуга MiniSpin   Сер. номер: 0033747;  33681      Вакуумный отсасыватель с колбой-ловушкой ОМ-1    Сер. номер: 981132;  881077     Микроцентрифуга СМ 70 М Elmi Sky Line  Сер. номер: 637548                                    Прибор для проведения полимеразно-цепной реакции “Rotor – Gene 6000” модель 6600-100 Сер. номер:  Р030852 </t>
    </r>
    <r>
      <rPr>
        <sz val="14"/>
        <color rgb="FFFF0000"/>
        <rFont val="Times New Roman"/>
        <family val="1"/>
        <charset val="204"/>
      </rPr>
      <t xml:space="preserve">от   05.06.2018 до 04.05.2019     </t>
    </r>
    <r>
      <rPr>
        <sz val="14"/>
        <rFont val="Times New Roman"/>
        <family val="1"/>
        <charset val="204"/>
      </rPr>
      <t xml:space="preserve">     </t>
    </r>
  </si>
  <si>
    <r>
      <t xml:space="preserve">Микроцентрифуга Вортекс/ТЕТА2      Сер. номер: 31.008;  31.020     Термостат твердотельный «Термит»   Сер. номер: T2V405      Персональная низкоскоростная настольная центрифуга MiniSpin   Сер. номер: 0033747;  33681      Вакуумный отсасыватель с колбой-ловушкой ОМ-1    Сер. номер: 981132;  881077     Микроцентрифуга СМ 70 М Elmi Sky Line  Сер. номер: 637548                                    Прибор для проведения полимеразно-цепной реакции “Rotor – Gene 6000” модель 6600-100 Сер. номер:  Р030852 </t>
    </r>
    <r>
      <rPr>
        <sz val="14"/>
        <color rgb="FFFF0000"/>
        <rFont val="Times New Roman"/>
        <family val="1"/>
        <charset val="204"/>
      </rPr>
      <t xml:space="preserve">от   05.06.2018 до 04.05.2019   </t>
    </r>
    <r>
      <rPr>
        <sz val="14"/>
        <rFont val="Times New Roman"/>
        <family val="1"/>
        <charset val="204"/>
      </rPr>
      <t xml:space="preserve">       </t>
    </r>
  </si>
  <si>
    <r>
      <t xml:space="preserve">Методика в инструкции по применению тест - системы "КЧС" для выявления возбудителя классической  чумы свиней методом полимеразной цепной реакции с гибридизационно-флуоресцентной детекцией в режиме "реального времени", утв. зам.директора ФБУН ЦНИИ Эпидемиологии Роспотребнадзора", </t>
    </r>
    <r>
      <rPr>
        <sz val="14"/>
        <color rgb="FFFF0000"/>
        <rFont val="Times New Roman"/>
        <family val="1"/>
        <charset val="204"/>
      </rPr>
      <t>05.06.2017</t>
    </r>
    <r>
      <rPr>
        <sz val="14"/>
        <color theme="1"/>
        <rFont val="Times New Roman"/>
        <family val="1"/>
        <charset val="204"/>
      </rPr>
      <t>/ ПЦР</t>
    </r>
  </si>
  <si>
    <r>
      <t>Методика в инструкции по применению тест - системы "КЧС" для выявления возбудителя классической  чумы свиней методом полимеразной цепной реакции с гибридизационно-флуоресцентной детекцией в режиме "реального времени", утв. зам.директора ФБУН ЦНИИ Эпидемиологии Роспотребнадзора",</t>
    </r>
    <r>
      <rPr>
        <sz val="14"/>
        <color rgb="FFFF0000"/>
        <rFont val="Times New Roman"/>
        <family val="1"/>
        <charset val="204"/>
      </rPr>
      <t xml:space="preserve"> 05.06.2017</t>
    </r>
    <r>
      <rPr>
        <sz val="14"/>
        <color theme="1"/>
        <rFont val="Times New Roman"/>
        <family val="1"/>
        <charset val="204"/>
      </rPr>
      <t>/ ПЦР</t>
    </r>
  </si>
  <si>
    <t>РОСКАЧЕСТВО</t>
  </si>
  <si>
    <t>в работе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</si>
</sst>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28"/>
      <color theme="5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center" vertical="top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/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/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 vertical="top"/>
    </xf>
    <xf numFmtId="0" fontId="11" fillId="0" borderId="3" xfId="0" applyFont="1" applyFill="1" applyBorder="1"/>
    <xf numFmtId="0" fontId="11" fillId="0" borderId="0" xfId="0" applyFont="1" applyFill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16" fillId="3" borderId="1" xfId="0" applyFont="1" applyFill="1" applyBorder="1" applyAlignment="1">
      <alignment horizontal="center" vertical="top"/>
    </xf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top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1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13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0" fontId="15" fillId="0" borderId="0" xfId="0" applyFont="1" applyFill="1"/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9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 wrapText="1"/>
    </xf>
    <xf numFmtId="14" fontId="3" fillId="0" borderId="2" xfId="0" applyNumberFormat="1" applyFont="1" applyFill="1" applyBorder="1" applyAlignment="1">
      <alignment horizontal="center" vertical="top" wrapText="1"/>
    </xf>
    <xf numFmtId="14" fontId="3" fillId="0" borderId="9" xfId="0" applyNumberFormat="1" applyFont="1" applyFill="1" applyBorder="1" applyAlignment="1">
      <alignment horizontal="center" vertical="top" wrapText="1"/>
    </xf>
    <xf numFmtId="14" fontId="3" fillId="0" borderId="3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center" vertical="top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wrapText="1"/>
    </xf>
    <xf numFmtId="0" fontId="8" fillId="4" borderId="6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6"/>
  <sheetViews>
    <sheetView tabSelected="1" zoomScale="48" zoomScaleNormal="48" workbookViewId="0">
      <pane xSplit="4" ySplit="4" topLeftCell="E44" activePane="bottomRight" state="frozen"/>
      <selection pane="topRight" activeCell="E1" sqref="E1"/>
      <selection pane="bottomLeft" activeCell="A5" sqref="A5"/>
      <selection pane="bottomRight" activeCell="S62" sqref="S62"/>
    </sheetView>
  </sheetViews>
  <sheetFormatPr defaultColWidth="9.140625" defaultRowHeight="18.75" x14ac:dyDescent="0.3"/>
  <cols>
    <col min="1" max="1" width="14.5703125" style="43" customWidth="1"/>
    <col min="2" max="2" width="10.7109375" style="34" customWidth="1"/>
    <col min="3" max="3" width="23.42578125" style="34" customWidth="1"/>
    <col min="4" max="4" width="29.28515625" style="44" customWidth="1"/>
    <col min="5" max="5" width="18.5703125" style="44" customWidth="1"/>
    <col min="6" max="6" width="23.42578125" style="44" customWidth="1"/>
    <col min="7" max="7" width="28.140625" style="44" customWidth="1"/>
    <col min="8" max="8" width="29.5703125" style="44" customWidth="1"/>
    <col min="9" max="9" width="36.85546875" style="34" customWidth="1"/>
    <col min="10" max="10" width="27.7109375" style="34" customWidth="1"/>
    <col min="11" max="11" width="20.5703125" style="34" customWidth="1"/>
    <col min="12" max="12" width="21.5703125" style="34" customWidth="1"/>
    <col min="13" max="13" width="28.140625" style="34" customWidth="1"/>
    <col min="14" max="14" width="28.5703125" style="34" customWidth="1"/>
    <col min="15" max="15" width="24.42578125" style="34" customWidth="1"/>
    <col min="16" max="16" width="30.7109375" style="34" customWidth="1"/>
    <col min="17" max="17" width="29.28515625" style="34" customWidth="1"/>
    <col min="18" max="19" width="31.5703125" style="34" customWidth="1"/>
    <col min="20" max="20" width="24.85546875" style="34" customWidth="1"/>
    <col min="21" max="16384" width="9.140625" style="34"/>
  </cols>
  <sheetData>
    <row r="2" spans="1:20" x14ac:dyDescent="0.3">
      <c r="A2" s="94" t="s">
        <v>51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4" spans="1:20" ht="80.25" customHeight="1" x14ac:dyDescent="0.3">
      <c r="A4" s="96" t="s">
        <v>13</v>
      </c>
      <c r="B4" s="95" t="s">
        <v>47</v>
      </c>
      <c r="C4" s="95" t="s">
        <v>0</v>
      </c>
      <c r="D4" s="95" t="s">
        <v>6</v>
      </c>
      <c r="E4" s="95" t="s">
        <v>10</v>
      </c>
      <c r="F4" s="95"/>
      <c r="G4" s="95" t="s">
        <v>1</v>
      </c>
      <c r="H4" s="95" t="s">
        <v>2</v>
      </c>
      <c r="I4" s="95" t="s">
        <v>3</v>
      </c>
      <c r="J4" s="95" t="s">
        <v>7</v>
      </c>
      <c r="K4" s="48" t="s">
        <v>50</v>
      </c>
      <c r="L4" s="77" t="s">
        <v>19</v>
      </c>
      <c r="M4" s="95" t="s">
        <v>46</v>
      </c>
      <c r="N4" s="95" t="s">
        <v>4</v>
      </c>
      <c r="O4" s="95" t="s">
        <v>32</v>
      </c>
      <c r="P4" s="95" t="s">
        <v>8</v>
      </c>
      <c r="Q4" s="95" t="s">
        <v>5</v>
      </c>
      <c r="R4" s="77" t="s">
        <v>33</v>
      </c>
      <c r="S4" s="95" t="s">
        <v>9</v>
      </c>
    </row>
    <row r="5" spans="1:20" ht="39" customHeight="1" x14ac:dyDescent="0.3">
      <c r="A5" s="96"/>
      <c r="B5" s="95"/>
      <c r="C5" s="95"/>
      <c r="D5" s="95"/>
      <c r="E5" s="35" t="s">
        <v>11</v>
      </c>
      <c r="F5" s="35" t="s">
        <v>12</v>
      </c>
      <c r="G5" s="95"/>
      <c r="H5" s="95"/>
      <c r="I5" s="95"/>
      <c r="J5" s="95"/>
      <c r="K5" s="49"/>
      <c r="L5" s="78"/>
      <c r="M5" s="95"/>
      <c r="N5" s="95"/>
      <c r="O5" s="95"/>
      <c r="P5" s="77"/>
      <c r="Q5" s="95"/>
      <c r="R5" s="78"/>
      <c r="S5" s="95"/>
    </row>
    <row r="6" spans="1:20" ht="180.75" customHeight="1" x14ac:dyDescent="0.3">
      <c r="A6" s="77">
        <v>1</v>
      </c>
      <c r="B6" s="77">
        <v>1</v>
      </c>
      <c r="C6" s="77" t="s">
        <v>52</v>
      </c>
      <c r="D6" s="77">
        <v>1</v>
      </c>
      <c r="E6" s="63">
        <v>1</v>
      </c>
      <c r="F6" s="63"/>
      <c r="G6" s="64">
        <v>43889</v>
      </c>
      <c r="H6" s="98">
        <v>43907</v>
      </c>
      <c r="I6" s="77" t="s">
        <v>53</v>
      </c>
      <c r="J6" s="63" t="s">
        <v>54</v>
      </c>
      <c r="K6" s="77">
        <v>1</v>
      </c>
      <c r="L6" s="63">
        <v>1</v>
      </c>
      <c r="M6" s="77" t="s">
        <v>60</v>
      </c>
      <c r="N6" s="77"/>
      <c r="O6" s="65" t="s">
        <v>110</v>
      </c>
      <c r="P6" s="77" t="s">
        <v>171</v>
      </c>
      <c r="Q6" s="101" t="s">
        <v>61</v>
      </c>
      <c r="R6" s="77"/>
      <c r="S6" s="77" t="s">
        <v>62</v>
      </c>
    </row>
    <row r="7" spans="1:20" ht="126" customHeight="1" x14ac:dyDescent="0.3">
      <c r="A7" s="97"/>
      <c r="B7" s="97"/>
      <c r="C7" s="97"/>
      <c r="D7" s="97"/>
      <c r="E7" s="63"/>
      <c r="F7" s="63"/>
      <c r="G7" s="63"/>
      <c r="H7" s="99"/>
      <c r="I7" s="97"/>
      <c r="J7" s="63" t="s">
        <v>55</v>
      </c>
      <c r="K7" s="97"/>
      <c r="L7" s="63">
        <v>1</v>
      </c>
      <c r="M7" s="97"/>
      <c r="N7" s="97"/>
      <c r="O7" s="63" t="s">
        <v>109</v>
      </c>
      <c r="P7" s="97"/>
      <c r="Q7" s="102"/>
      <c r="R7" s="97"/>
      <c r="S7" s="97"/>
    </row>
    <row r="8" spans="1:20" ht="93.75" customHeight="1" x14ac:dyDescent="0.3">
      <c r="A8" s="97"/>
      <c r="B8" s="97"/>
      <c r="C8" s="97"/>
      <c r="D8" s="97"/>
      <c r="E8" s="63"/>
      <c r="F8" s="63"/>
      <c r="G8" s="63"/>
      <c r="H8" s="99"/>
      <c r="I8" s="97"/>
      <c r="J8" s="63" t="s">
        <v>56</v>
      </c>
      <c r="K8" s="97"/>
      <c r="L8" s="63">
        <v>1</v>
      </c>
      <c r="M8" s="97"/>
      <c r="N8" s="97"/>
      <c r="O8" s="65" t="s">
        <v>111</v>
      </c>
      <c r="P8" s="97"/>
      <c r="Q8" s="102"/>
      <c r="R8" s="97"/>
      <c r="S8" s="97"/>
    </row>
    <row r="9" spans="1:20" s="36" customFormat="1" ht="127.9" customHeight="1" x14ac:dyDescent="0.3">
      <c r="A9" s="97"/>
      <c r="B9" s="97"/>
      <c r="C9" s="97"/>
      <c r="D9" s="97"/>
      <c r="E9" s="63"/>
      <c r="F9" s="63"/>
      <c r="G9" s="63"/>
      <c r="H9" s="99"/>
      <c r="I9" s="97"/>
      <c r="J9" s="63" t="s">
        <v>57</v>
      </c>
      <c r="K9" s="97"/>
      <c r="L9" s="63">
        <v>1</v>
      </c>
      <c r="M9" s="97"/>
      <c r="N9" s="97"/>
      <c r="O9" s="66" t="s">
        <v>112</v>
      </c>
      <c r="P9" s="97"/>
      <c r="Q9" s="102"/>
      <c r="R9" s="97"/>
      <c r="S9" s="97"/>
    </row>
    <row r="10" spans="1:20" s="36" customFormat="1" ht="99.6" customHeight="1" x14ac:dyDescent="0.25">
      <c r="A10" s="97"/>
      <c r="B10" s="97"/>
      <c r="C10" s="97"/>
      <c r="D10" s="97"/>
      <c r="E10" s="63"/>
      <c r="F10" s="63"/>
      <c r="G10" s="63"/>
      <c r="H10" s="99"/>
      <c r="I10" s="97"/>
      <c r="J10" s="63" t="s">
        <v>58</v>
      </c>
      <c r="K10" s="97"/>
      <c r="L10" s="63">
        <v>1</v>
      </c>
      <c r="M10" s="97"/>
      <c r="N10" s="97"/>
      <c r="O10" s="65" t="s">
        <v>113</v>
      </c>
      <c r="P10" s="97"/>
      <c r="Q10" s="102"/>
      <c r="R10" s="97"/>
      <c r="S10" s="97"/>
    </row>
    <row r="11" spans="1:20" s="36" customFormat="1" ht="50.25" customHeight="1" x14ac:dyDescent="0.25">
      <c r="A11" s="97"/>
      <c r="B11" s="78"/>
      <c r="C11" s="78"/>
      <c r="D11" s="78"/>
      <c r="E11" s="63"/>
      <c r="F11" s="63"/>
      <c r="G11" s="63"/>
      <c r="H11" s="100"/>
      <c r="I11" s="78"/>
      <c r="J11" s="63" t="s">
        <v>59</v>
      </c>
      <c r="K11" s="78"/>
      <c r="L11" s="63">
        <v>1</v>
      </c>
      <c r="M11" s="78"/>
      <c r="N11" s="78"/>
      <c r="O11" s="65" t="s">
        <v>114</v>
      </c>
      <c r="P11" s="78"/>
      <c r="Q11" s="103"/>
      <c r="R11" s="78"/>
      <c r="S11" s="78"/>
    </row>
    <row r="12" spans="1:20" s="36" customFormat="1" ht="387" customHeight="1" x14ac:dyDescent="0.25">
      <c r="A12" s="97"/>
      <c r="B12" s="63">
        <v>2</v>
      </c>
      <c r="C12" s="77" t="s">
        <v>16</v>
      </c>
      <c r="D12" s="104" t="s">
        <v>63</v>
      </c>
      <c r="E12" s="77">
        <v>1</v>
      </c>
      <c r="F12" s="63"/>
      <c r="G12" s="98">
        <v>43893</v>
      </c>
      <c r="H12" s="98">
        <v>43902</v>
      </c>
      <c r="I12" s="63" t="s">
        <v>67</v>
      </c>
      <c r="J12" s="63" t="s">
        <v>40</v>
      </c>
      <c r="K12" s="63">
        <v>1</v>
      </c>
      <c r="L12" s="63">
        <v>1</v>
      </c>
      <c r="M12" s="63" t="s">
        <v>64</v>
      </c>
      <c r="N12" s="63" t="s">
        <v>70</v>
      </c>
      <c r="O12" s="63" t="s">
        <v>68</v>
      </c>
      <c r="P12" s="77" t="s">
        <v>166</v>
      </c>
      <c r="Q12" s="63" t="s">
        <v>65</v>
      </c>
      <c r="R12" s="63" t="s">
        <v>79</v>
      </c>
      <c r="S12" s="77" t="s">
        <v>66</v>
      </c>
    </row>
    <row r="13" spans="1:20" s="36" customFormat="1" ht="169.5" customHeight="1" x14ac:dyDescent="0.25">
      <c r="A13" s="97"/>
      <c r="B13" s="63">
        <v>3</v>
      </c>
      <c r="C13" s="97"/>
      <c r="D13" s="105"/>
      <c r="E13" s="97"/>
      <c r="F13" s="63"/>
      <c r="G13" s="99"/>
      <c r="H13" s="99"/>
      <c r="I13" s="63" t="s">
        <v>69</v>
      </c>
      <c r="J13" s="63" t="s">
        <v>40</v>
      </c>
      <c r="K13" s="63">
        <v>1</v>
      </c>
      <c r="L13" s="63">
        <v>1</v>
      </c>
      <c r="M13" s="63" t="s">
        <v>64</v>
      </c>
      <c r="N13" s="63" t="s">
        <v>71</v>
      </c>
      <c r="O13" s="63" t="s">
        <v>72</v>
      </c>
      <c r="P13" s="97"/>
      <c r="Q13" s="63" t="s">
        <v>65</v>
      </c>
      <c r="R13" s="63" t="s">
        <v>80</v>
      </c>
      <c r="S13" s="97"/>
    </row>
    <row r="14" spans="1:20" s="36" customFormat="1" ht="208.15" customHeight="1" x14ac:dyDescent="0.25">
      <c r="A14" s="97"/>
      <c r="B14" s="63">
        <v>4</v>
      </c>
      <c r="C14" s="97"/>
      <c r="D14" s="105"/>
      <c r="E14" s="97"/>
      <c r="F14" s="63"/>
      <c r="G14" s="99"/>
      <c r="H14" s="99"/>
      <c r="I14" s="63" t="s">
        <v>73</v>
      </c>
      <c r="J14" s="63" t="s">
        <v>40</v>
      </c>
      <c r="K14" s="63">
        <v>1</v>
      </c>
      <c r="L14" s="63">
        <v>1</v>
      </c>
      <c r="M14" s="63" t="s">
        <v>64</v>
      </c>
      <c r="N14" s="63" t="s">
        <v>74</v>
      </c>
      <c r="O14" s="63" t="s">
        <v>75</v>
      </c>
      <c r="P14" s="97"/>
      <c r="Q14" s="63" t="s">
        <v>65</v>
      </c>
      <c r="R14" s="63" t="s">
        <v>81</v>
      </c>
      <c r="S14" s="97"/>
    </row>
    <row r="15" spans="1:20" s="36" customFormat="1" ht="286.14999999999998" customHeight="1" x14ac:dyDescent="0.25">
      <c r="A15" s="97"/>
      <c r="B15" s="63">
        <v>5</v>
      </c>
      <c r="C15" s="78"/>
      <c r="D15" s="106"/>
      <c r="E15" s="78"/>
      <c r="F15" s="63"/>
      <c r="G15" s="100"/>
      <c r="H15" s="100"/>
      <c r="I15" s="63" t="s">
        <v>76</v>
      </c>
      <c r="J15" s="63" t="s">
        <v>40</v>
      </c>
      <c r="K15" s="63">
        <v>1</v>
      </c>
      <c r="L15" s="63">
        <v>1</v>
      </c>
      <c r="M15" s="63" t="s">
        <v>64</v>
      </c>
      <c r="N15" s="63" t="s">
        <v>78</v>
      </c>
      <c r="O15" s="63" t="s">
        <v>77</v>
      </c>
      <c r="P15" s="78"/>
      <c r="Q15" s="63" t="s">
        <v>65</v>
      </c>
      <c r="R15" s="63" t="s">
        <v>82</v>
      </c>
      <c r="S15" s="78"/>
    </row>
    <row r="16" spans="1:20" s="38" customFormat="1" ht="290.25" customHeight="1" x14ac:dyDescent="0.25">
      <c r="A16" s="37"/>
      <c r="B16" s="67">
        <v>6</v>
      </c>
      <c r="C16" s="68" t="s">
        <v>17</v>
      </c>
      <c r="D16" s="77" t="s">
        <v>86</v>
      </c>
      <c r="E16" s="68">
        <v>1</v>
      </c>
      <c r="F16" s="63"/>
      <c r="G16" s="64">
        <v>43902</v>
      </c>
      <c r="H16" s="63"/>
      <c r="I16" s="63" t="s">
        <v>83</v>
      </c>
      <c r="J16" s="63" t="s">
        <v>87</v>
      </c>
      <c r="K16" s="63">
        <v>1</v>
      </c>
      <c r="L16" s="63">
        <v>1</v>
      </c>
      <c r="M16" s="50" t="s">
        <v>172</v>
      </c>
      <c r="N16" s="69" t="s">
        <v>173</v>
      </c>
      <c r="O16" s="50" t="s">
        <v>179</v>
      </c>
      <c r="P16" s="50" t="s">
        <v>179</v>
      </c>
      <c r="Q16" s="50" t="s">
        <v>89</v>
      </c>
      <c r="R16" s="50" t="s">
        <v>179</v>
      </c>
      <c r="S16" s="65" t="s">
        <v>85</v>
      </c>
      <c r="T16" s="70"/>
    </row>
    <row r="17" spans="1:19" s="38" customFormat="1" ht="409.5" x14ac:dyDescent="0.3">
      <c r="A17" s="39"/>
      <c r="B17" s="50">
        <v>7</v>
      </c>
      <c r="C17" s="37"/>
      <c r="D17" s="97"/>
      <c r="E17" s="37"/>
      <c r="F17" s="63"/>
      <c r="G17" s="64">
        <v>43902</v>
      </c>
      <c r="H17" s="63"/>
      <c r="I17" s="63" t="s">
        <v>83</v>
      </c>
      <c r="J17" s="63" t="s">
        <v>87</v>
      </c>
      <c r="K17" s="63">
        <v>1</v>
      </c>
      <c r="L17" s="63">
        <v>1</v>
      </c>
      <c r="M17" s="50" t="s">
        <v>172</v>
      </c>
      <c r="N17" s="71" t="s">
        <v>174</v>
      </c>
      <c r="O17" s="50" t="s">
        <v>179</v>
      </c>
      <c r="P17" s="50" t="s">
        <v>179</v>
      </c>
      <c r="Q17" s="50" t="s">
        <v>89</v>
      </c>
      <c r="R17" s="50"/>
      <c r="S17" s="65" t="s">
        <v>85</v>
      </c>
    </row>
    <row r="18" spans="1:19" s="38" customFormat="1" ht="409.5" x14ac:dyDescent="0.3">
      <c r="A18" s="40"/>
      <c r="B18" s="72">
        <v>8</v>
      </c>
      <c r="C18" s="37"/>
      <c r="D18" s="78"/>
      <c r="E18" s="73"/>
      <c r="F18" s="63"/>
      <c r="G18" s="64">
        <v>43902</v>
      </c>
      <c r="H18" s="63"/>
      <c r="I18" s="63" t="s">
        <v>83</v>
      </c>
      <c r="J18" s="63" t="s">
        <v>87</v>
      </c>
      <c r="K18" s="63">
        <v>1</v>
      </c>
      <c r="L18" s="63">
        <v>1</v>
      </c>
      <c r="M18" s="50" t="s">
        <v>172</v>
      </c>
      <c r="N18" s="71" t="s">
        <v>175</v>
      </c>
      <c r="O18" s="50" t="s">
        <v>179</v>
      </c>
      <c r="P18" s="50" t="s">
        <v>179</v>
      </c>
      <c r="Q18" s="50" t="s">
        <v>89</v>
      </c>
      <c r="R18" s="50"/>
      <c r="S18" s="65" t="s">
        <v>85</v>
      </c>
    </row>
    <row r="19" spans="1:19" s="38" customFormat="1" ht="409.5" x14ac:dyDescent="0.25">
      <c r="A19" s="40"/>
      <c r="B19" s="72">
        <v>9</v>
      </c>
      <c r="C19" s="37"/>
      <c r="D19" s="77" t="s">
        <v>88</v>
      </c>
      <c r="E19" s="73">
        <v>1</v>
      </c>
      <c r="F19" s="63"/>
      <c r="G19" s="64">
        <v>43902</v>
      </c>
      <c r="H19" s="63"/>
      <c r="I19" s="63" t="s">
        <v>83</v>
      </c>
      <c r="J19" s="63" t="s">
        <v>96</v>
      </c>
      <c r="K19" s="63">
        <v>1</v>
      </c>
      <c r="L19" s="63">
        <v>1</v>
      </c>
      <c r="M19" s="50" t="s">
        <v>105</v>
      </c>
      <c r="N19" s="69" t="s">
        <v>84</v>
      </c>
      <c r="O19" s="50" t="s">
        <v>179</v>
      </c>
      <c r="P19" s="50" t="s">
        <v>179</v>
      </c>
      <c r="Q19" s="50" t="s">
        <v>89</v>
      </c>
      <c r="R19" s="50"/>
      <c r="S19" s="65" t="s">
        <v>85</v>
      </c>
    </row>
    <row r="20" spans="1:19" s="38" customFormat="1" ht="409.5" x14ac:dyDescent="0.25">
      <c r="A20" s="40"/>
      <c r="B20" s="72">
        <v>10</v>
      </c>
      <c r="C20" s="37"/>
      <c r="D20" s="97"/>
      <c r="E20" s="73"/>
      <c r="F20" s="63"/>
      <c r="G20" s="64">
        <v>43902</v>
      </c>
      <c r="H20" s="63"/>
      <c r="I20" s="63" t="s">
        <v>83</v>
      </c>
      <c r="J20" s="63" t="s">
        <v>96</v>
      </c>
      <c r="K20" s="63">
        <v>1</v>
      </c>
      <c r="L20" s="63">
        <v>1</v>
      </c>
      <c r="M20" s="50" t="s">
        <v>105</v>
      </c>
      <c r="N20" s="69" t="s">
        <v>84</v>
      </c>
      <c r="O20" s="50" t="s">
        <v>179</v>
      </c>
      <c r="P20" s="50" t="s">
        <v>179</v>
      </c>
      <c r="Q20" s="50" t="s">
        <v>89</v>
      </c>
      <c r="R20" s="50"/>
      <c r="S20" s="65" t="s">
        <v>85</v>
      </c>
    </row>
    <row r="21" spans="1:19" s="38" customFormat="1" ht="409.5" x14ac:dyDescent="0.25">
      <c r="A21" s="40"/>
      <c r="B21" s="72">
        <v>11</v>
      </c>
      <c r="C21" s="37"/>
      <c r="D21" s="97"/>
      <c r="E21" s="73"/>
      <c r="F21" s="63"/>
      <c r="G21" s="64">
        <v>43902</v>
      </c>
      <c r="H21" s="63"/>
      <c r="I21" s="63" t="s">
        <v>83</v>
      </c>
      <c r="J21" s="63" t="s">
        <v>96</v>
      </c>
      <c r="K21" s="63">
        <v>1</v>
      </c>
      <c r="L21" s="63">
        <v>1</v>
      </c>
      <c r="M21" s="50" t="s">
        <v>105</v>
      </c>
      <c r="N21" s="69" t="s">
        <v>84</v>
      </c>
      <c r="O21" s="50" t="s">
        <v>179</v>
      </c>
      <c r="P21" s="50" t="s">
        <v>179</v>
      </c>
      <c r="Q21" s="50" t="s">
        <v>89</v>
      </c>
      <c r="R21" s="50"/>
      <c r="S21" s="65" t="s">
        <v>85</v>
      </c>
    </row>
    <row r="22" spans="1:19" s="38" customFormat="1" ht="409.5" x14ac:dyDescent="0.25">
      <c r="A22" s="40"/>
      <c r="B22" s="72">
        <v>12</v>
      </c>
      <c r="C22" s="37"/>
      <c r="D22" s="78"/>
      <c r="E22" s="73"/>
      <c r="F22" s="63"/>
      <c r="G22" s="64">
        <v>43902</v>
      </c>
      <c r="H22" s="63"/>
      <c r="I22" s="63" t="s">
        <v>83</v>
      </c>
      <c r="J22" s="63" t="s">
        <v>96</v>
      </c>
      <c r="K22" s="63">
        <v>1</v>
      </c>
      <c r="L22" s="63">
        <v>1</v>
      </c>
      <c r="M22" s="50" t="s">
        <v>105</v>
      </c>
      <c r="N22" s="69" t="s">
        <v>84</v>
      </c>
      <c r="O22" s="50" t="s">
        <v>179</v>
      </c>
      <c r="P22" s="50" t="s">
        <v>179</v>
      </c>
      <c r="Q22" s="50" t="s">
        <v>89</v>
      </c>
      <c r="R22" s="50"/>
      <c r="S22" s="65" t="s">
        <v>85</v>
      </c>
    </row>
    <row r="23" spans="1:19" s="38" customFormat="1" ht="409.5" x14ac:dyDescent="0.25">
      <c r="A23" s="40"/>
      <c r="B23" s="72">
        <v>13</v>
      </c>
      <c r="C23" s="37"/>
      <c r="D23" s="77" t="s">
        <v>90</v>
      </c>
      <c r="E23" s="73"/>
      <c r="F23" s="63"/>
      <c r="G23" s="64">
        <v>43902</v>
      </c>
      <c r="H23" s="63"/>
      <c r="I23" s="63" t="s">
        <v>83</v>
      </c>
      <c r="J23" s="63" t="s">
        <v>97</v>
      </c>
      <c r="K23" s="63">
        <v>1</v>
      </c>
      <c r="L23" s="63">
        <v>1</v>
      </c>
      <c r="M23" s="50" t="s">
        <v>176</v>
      </c>
      <c r="N23" s="69" t="s">
        <v>92</v>
      </c>
      <c r="O23" s="50" t="s">
        <v>179</v>
      </c>
      <c r="P23" s="50" t="s">
        <v>179</v>
      </c>
      <c r="Q23" s="50" t="s">
        <v>89</v>
      </c>
      <c r="R23" s="50"/>
      <c r="S23" s="65" t="s">
        <v>85</v>
      </c>
    </row>
    <row r="24" spans="1:19" s="38" customFormat="1" ht="409.5" x14ac:dyDescent="0.25">
      <c r="A24" s="40"/>
      <c r="B24" s="72">
        <v>14</v>
      </c>
      <c r="C24" s="37"/>
      <c r="D24" s="97"/>
      <c r="E24" s="73"/>
      <c r="F24" s="63"/>
      <c r="G24" s="64">
        <v>43902</v>
      </c>
      <c r="H24" s="63"/>
      <c r="I24" s="63" t="s">
        <v>83</v>
      </c>
      <c r="J24" s="63" t="s">
        <v>97</v>
      </c>
      <c r="K24" s="63">
        <v>1</v>
      </c>
      <c r="L24" s="63">
        <v>1</v>
      </c>
      <c r="M24" s="50" t="s">
        <v>177</v>
      </c>
      <c r="N24" s="69" t="s">
        <v>93</v>
      </c>
      <c r="O24" s="50" t="s">
        <v>179</v>
      </c>
      <c r="P24" s="50" t="s">
        <v>179</v>
      </c>
      <c r="Q24" s="50" t="s">
        <v>89</v>
      </c>
      <c r="R24" s="50"/>
      <c r="S24" s="65" t="s">
        <v>85</v>
      </c>
    </row>
    <row r="25" spans="1:19" s="38" customFormat="1" ht="409.5" x14ac:dyDescent="0.25">
      <c r="A25" s="40"/>
      <c r="B25" s="72">
        <v>15</v>
      </c>
      <c r="C25" s="37"/>
      <c r="D25" s="97"/>
      <c r="E25" s="73"/>
      <c r="F25" s="63"/>
      <c r="G25" s="64">
        <v>43902</v>
      </c>
      <c r="H25" s="63"/>
      <c r="I25" s="63" t="s">
        <v>83</v>
      </c>
      <c r="J25" s="63" t="s">
        <v>97</v>
      </c>
      <c r="K25" s="63">
        <v>1</v>
      </c>
      <c r="L25" s="63">
        <v>1</v>
      </c>
      <c r="M25" s="50" t="s">
        <v>107</v>
      </c>
      <c r="N25" s="69" t="s">
        <v>94</v>
      </c>
      <c r="O25" s="50" t="s">
        <v>179</v>
      </c>
      <c r="P25" s="50" t="s">
        <v>179</v>
      </c>
      <c r="Q25" s="50" t="s">
        <v>89</v>
      </c>
      <c r="R25" s="50"/>
      <c r="S25" s="65" t="s">
        <v>85</v>
      </c>
    </row>
    <row r="26" spans="1:19" s="38" customFormat="1" ht="409.5" x14ac:dyDescent="0.25">
      <c r="A26" s="40"/>
      <c r="B26" s="72">
        <v>16</v>
      </c>
      <c r="C26" s="37"/>
      <c r="D26" s="78"/>
      <c r="E26" s="73"/>
      <c r="F26" s="63"/>
      <c r="G26" s="64">
        <v>43902</v>
      </c>
      <c r="H26" s="63"/>
      <c r="I26" s="63" t="s">
        <v>83</v>
      </c>
      <c r="J26" s="63" t="s">
        <v>97</v>
      </c>
      <c r="K26" s="63">
        <v>1</v>
      </c>
      <c r="L26" s="63">
        <v>1</v>
      </c>
      <c r="M26" s="50" t="s">
        <v>177</v>
      </c>
      <c r="N26" s="69" t="s">
        <v>95</v>
      </c>
      <c r="O26" s="50" t="s">
        <v>179</v>
      </c>
      <c r="P26" s="50" t="s">
        <v>179</v>
      </c>
      <c r="Q26" s="50" t="s">
        <v>89</v>
      </c>
      <c r="R26" s="50"/>
      <c r="S26" s="65" t="s">
        <v>108</v>
      </c>
    </row>
    <row r="27" spans="1:19" s="38" customFormat="1" ht="255" customHeight="1" x14ac:dyDescent="0.25">
      <c r="A27" s="40"/>
      <c r="B27" s="72">
        <v>17</v>
      </c>
      <c r="C27" s="37"/>
      <c r="D27" s="77" t="s">
        <v>91</v>
      </c>
      <c r="E27" s="73">
        <v>1</v>
      </c>
      <c r="F27" s="63"/>
      <c r="G27" s="64">
        <v>43902</v>
      </c>
      <c r="H27" s="63"/>
      <c r="I27" s="63" t="s">
        <v>83</v>
      </c>
      <c r="J27" s="63" t="s">
        <v>98</v>
      </c>
      <c r="K27" s="63">
        <v>1</v>
      </c>
      <c r="L27" s="63">
        <v>1</v>
      </c>
      <c r="M27" s="50" t="s">
        <v>106</v>
      </c>
      <c r="N27" s="69" t="s">
        <v>104</v>
      </c>
      <c r="O27" s="50" t="s">
        <v>179</v>
      </c>
      <c r="P27" s="50" t="s">
        <v>179</v>
      </c>
      <c r="Q27" s="50" t="s">
        <v>89</v>
      </c>
      <c r="R27" s="50"/>
      <c r="S27" s="65" t="s">
        <v>101</v>
      </c>
    </row>
    <row r="28" spans="1:19" s="38" customFormat="1" ht="257.25" customHeight="1" x14ac:dyDescent="0.25">
      <c r="A28" s="40"/>
      <c r="B28" s="72">
        <v>18</v>
      </c>
      <c r="C28" s="37"/>
      <c r="D28" s="97"/>
      <c r="E28" s="73"/>
      <c r="F28" s="63"/>
      <c r="G28" s="64">
        <v>43902</v>
      </c>
      <c r="H28" s="63"/>
      <c r="I28" s="63" t="s">
        <v>83</v>
      </c>
      <c r="J28" s="63" t="s">
        <v>99</v>
      </c>
      <c r="K28" s="63">
        <v>1</v>
      </c>
      <c r="L28" s="63">
        <v>1</v>
      </c>
      <c r="M28" s="50" t="s">
        <v>106</v>
      </c>
      <c r="N28" s="69" t="s">
        <v>102</v>
      </c>
      <c r="O28" s="50" t="s">
        <v>179</v>
      </c>
      <c r="P28" s="50" t="s">
        <v>179</v>
      </c>
      <c r="Q28" s="50" t="s">
        <v>89</v>
      </c>
      <c r="R28" s="50"/>
      <c r="S28" s="65" t="s">
        <v>101</v>
      </c>
    </row>
    <row r="29" spans="1:19" s="38" customFormat="1" ht="243.75" x14ac:dyDescent="0.25">
      <c r="A29" s="41"/>
      <c r="B29" s="72">
        <v>19</v>
      </c>
      <c r="C29" s="73"/>
      <c r="D29" s="78"/>
      <c r="E29" s="63"/>
      <c r="F29" s="63"/>
      <c r="G29" s="64">
        <v>43902</v>
      </c>
      <c r="H29" s="63"/>
      <c r="I29" s="63" t="s">
        <v>83</v>
      </c>
      <c r="J29" s="63" t="s">
        <v>100</v>
      </c>
      <c r="K29" s="63">
        <v>1</v>
      </c>
      <c r="L29" s="63">
        <v>1</v>
      </c>
      <c r="M29" s="50" t="s">
        <v>106</v>
      </c>
      <c r="N29" s="69" t="s">
        <v>103</v>
      </c>
      <c r="O29" s="50" t="s">
        <v>179</v>
      </c>
      <c r="P29" s="50" t="s">
        <v>179</v>
      </c>
      <c r="Q29" s="50" t="s">
        <v>89</v>
      </c>
      <c r="R29" s="50"/>
      <c r="S29" s="65" t="s">
        <v>101</v>
      </c>
    </row>
    <row r="30" spans="1:19" ht="56.25" x14ac:dyDescent="0.3">
      <c r="A30" s="90"/>
      <c r="B30" s="79"/>
      <c r="C30" s="81" t="s">
        <v>35</v>
      </c>
      <c r="D30" s="85" t="s">
        <v>145</v>
      </c>
      <c r="E30" s="81">
        <v>1</v>
      </c>
      <c r="F30" s="77"/>
      <c r="G30" s="83">
        <v>43914</v>
      </c>
      <c r="H30" s="83"/>
      <c r="I30" s="81" t="s">
        <v>146</v>
      </c>
      <c r="J30" s="35" t="s">
        <v>36</v>
      </c>
      <c r="K30" s="81">
        <v>1</v>
      </c>
      <c r="L30" s="35">
        <v>1</v>
      </c>
      <c r="M30" s="35" t="s">
        <v>158</v>
      </c>
      <c r="N30" s="35" t="s">
        <v>150</v>
      </c>
      <c r="O30" s="50" t="s">
        <v>179</v>
      </c>
      <c r="P30" s="50" t="s">
        <v>179</v>
      </c>
      <c r="Q30" s="35" t="s">
        <v>37</v>
      </c>
      <c r="R30" s="50"/>
      <c r="S30" s="35" t="s">
        <v>38</v>
      </c>
    </row>
    <row r="31" spans="1:19" ht="56.25" x14ac:dyDescent="0.3">
      <c r="A31" s="91"/>
      <c r="B31" s="93"/>
      <c r="C31" s="88"/>
      <c r="D31" s="86"/>
      <c r="E31" s="97"/>
      <c r="F31" s="97"/>
      <c r="G31" s="89"/>
      <c r="H31" s="89"/>
      <c r="I31" s="88"/>
      <c r="J31" s="35" t="s">
        <v>39</v>
      </c>
      <c r="K31" s="88"/>
      <c r="L31" s="35">
        <v>1</v>
      </c>
      <c r="M31" s="35" t="s">
        <v>159</v>
      </c>
      <c r="N31" s="35" t="s">
        <v>40</v>
      </c>
      <c r="O31" s="50" t="s">
        <v>179</v>
      </c>
      <c r="P31" s="50" t="s">
        <v>179</v>
      </c>
      <c r="Q31" s="35" t="s">
        <v>37</v>
      </c>
      <c r="R31" s="50"/>
      <c r="S31" s="35" t="s">
        <v>41</v>
      </c>
    </row>
    <row r="32" spans="1:19" ht="75" x14ac:dyDescent="0.3">
      <c r="A32" s="91"/>
      <c r="B32" s="93"/>
      <c r="C32" s="88"/>
      <c r="D32" s="86"/>
      <c r="E32" s="97"/>
      <c r="F32" s="97"/>
      <c r="G32" s="89"/>
      <c r="H32" s="89"/>
      <c r="I32" s="88"/>
      <c r="J32" s="35" t="s">
        <v>42</v>
      </c>
      <c r="K32" s="88"/>
      <c r="L32" s="35">
        <v>1</v>
      </c>
      <c r="M32" s="35" t="s">
        <v>160</v>
      </c>
      <c r="N32" s="35" t="s">
        <v>151</v>
      </c>
      <c r="O32" s="50" t="s">
        <v>179</v>
      </c>
      <c r="P32" s="50" t="s">
        <v>179</v>
      </c>
      <c r="Q32" s="35" t="s">
        <v>37</v>
      </c>
      <c r="R32" s="50"/>
      <c r="S32" s="35" t="s">
        <v>38</v>
      </c>
    </row>
    <row r="33" spans="1:20" ht="56.25" x14ac:dyDescent="0.3">
      <c r="A33" s="92"/>
      <c r="B33" s="80"/>
      <c r="C33" s="88"/>
      <c r="D33" s="86"/>
      <c r="E33" s="78"/>
      <c r="F33" s="78"/>
      <c r="G33" s="84"/>
      <c r="H33" s="84"/>
      <c r="I33" s="82"/>
      <c r="J33" s="35" t="s">
        <v>43</v>
      </c>
      <c r="K33" s="82"/>
      <c r="L33" s="35">
        <v>1</v>
      </c>
      <c r="M33" s="35" t="s">
        <v>161</v>
      </c>
      <c r="N33" s="35" t="s">
        <v>40</v>
      </c>
      <c r="O33" s="50" t="s">
        <v>179</v>
      </c>
      <c r="P33" s="50" t="s">
        <v>179</v>
      </c>
      <c r="Q33" s="35" t="s">
        <v>37</v>
      </c>
      <c r="R33" s="50"/>
      <c r="S33" s="35" t="s">
        <v>38</v>
      </c>
    </row>
    <row r="34" spans="1:20" ht="56.25" x14ac:dyDescent="0.3">
      <c r="A34" s="90"/>
      <c r="B34" s="79"/>
      <c r="C34" s="88"/>
      <c r="D34" s="86"/>
      <c r="E34" s="81">
        <v>1</v>
      </c>
      <c r="F34" s="77"/>
      <c r="G34" s="83">
        <v>43914</v>
      </c>
      <c r="H34" s="83"/>
      <c r="I34" s="81" t="s">
        <v>44</v>
      </c>
      <c r="J34" s="35" t="s">
        <v>36</v>
      </c>
      <c r="K34" s="81">
        <v>1</v>
      </c>
      <c r="L34" s="35">
        <v>1</v>
      </c>
      <c r="M34" s="35" t="s">
        <v>162</v>
      </c>
      <c r="N34" s="35" t="s">
        <v>152</v>
      </c>
      <c r="O34" s="50" t="s">
        <v>179</v>
      </c>
      <c r="P34" s="50" t="s">
        <v>179</v>
      </c>
      <c r="Q34" s="35" t="s">
        <v>37</v>
      </c>
      <c r="R34" s="50"/>
      <c r="S34" s="35" t="s">
        <v>38</v>
      </c>
    </row>
    <row r="35" spans="1:20" ht="37.5" x14ac:dyDescent="0.3">
      <c r="A35" s="92"/>
      <c r="B35" s="80"/>
      <c r="C35" s="82"/>
      <c r="D35" s="87"/>
      <c r="E35" s="78"/>
      <c r="F35" s="78"/>
      <c r="G35" s="84"/>
      <c r="H35" s="84"/>
      <c r="I35" s="82"/>
      <c r="J35" s="35" t="s">
        <v>39</v>
      </c>
      <c r="K35" s="82"/>
      <c r="L35" s="35">
        <v>1</v>
      </c>
      <c r="M35" s="35" t="s">
        <v>165</v>
      </c>
      <c r="N35" s="35" t="s">
        <v>153</v>
      </c>
      <c r="O35" s="50" t="s">
        <v>179</v>
      </c>
      <c r="P35" s="50" t="s">
        <v>179</v>
      </c>
      <c r="Q35" s="35" t="s">
        <v>37</v>
      </c>
      <c r="R35" s="50"/>
      <c r="S35" s="35" t="s">
        <v>45</v>
      </c>
    </row>
    <row r="36" spans="1:20" ht="75" x14ac:dyDescent="0.3">
      <c r="A36" s="90"/>
      <c r="B36" s="79"/>
      <c r="C36" s="77" t="s">
        <v>157</v>
      </c>
      <c r="D36" s="85" t="s">
        <v>156</v>
      </c>
      <c r="E36" s="77">
        <v>1</v>
      </c>
      <c r="F36" s="77"/>
      <c r="G36" s="83">
        <v>43915</v>
      </c>
      <c r="H36" s="83"/>
      <c r="I36" s="81" t="s">
        <v>147</v>
      </c>
      <c r="J36" s="35" t="s">
        <v>148</v>
      </c>
      <c r="K36" s="81">
        <v>1</v>
      </c>
      <c r="L36" s="35">
        <v>1</v>
      </c>
      <c r="M36" s="35" t="s">
        <v>163</v>
      </c>
      <c r="N36" s="35" t="s">
        <v>154</v>
      </c>
      <c r="O36" s="50" t="s">
        <v>179</v>
      </c>
      <c r="P36" s="50" t="s">
        <v>179</v>
      </c>
      <c r="Q36" s="35" t="s">
        <v>37</v>
      </c>
      <c r="R36" s="50"/>
      <c r="S36" s="35" t="s">
        <v>45</v>
      </c>
    </row>
    <row r="37" spans="1:20" ht="96.75" customHeight="1" x14ac:dyDescent="0.3">
      <c r="A37" s="92"/>
      <c r="B37" s="80"/>
      <c r="C37" s="78"/>
      <c r="D37" s="87"/>
      <c r="E37" s="78"/>
      <c r="F37" s="78"/>
      <c r="G37" s="84"/>
      <c r="H37" s="84"/>
      <c r="I37" s="82"/>
      <c r="J37" s="35" t="s">
        <v>149</v>
      </c>
      <c r="K37" s="82"/>
      <c r="L37" s="35">
        <v>1</v>
      </c>
      <c r="M37" s="35" t="s">
        <v>164</v>
      </c>
      <c r="N37" s="35" t="s">
        <v>155</v>
      </c>
      <c r="O37" s="50" t="s">
        <v>179</v>
      </c>
      <c r="P37" s="50" t="s">
        <v>179</v>
      </c>
      <c r="Q37" s="35" t="s">
        <v>37</v>
      </c>
      <c r="R37" s="50"/>
      <c r="S37" s="35" t="s">
        <v>38</v>
      </c>
    </row>
    <row r="38" spans="1:20" ht="409.5" x14ac:dyDescent="0.55000000000000004">
      <c r="A38" s="74">
        <v>1</v>
      </c>
      <c r="B38" s="74">
        <v>1</v>
      </c>
      <c r="C38" s="42" t="s">
        <v>132</v>
      </c>
      <c r="D38" s="42" t="s">
        <v>127</v>
      </c>
      <c r="E38" s="107">
        <v>1</v>
      </c>
      <c r="F38" s="42"/>
      <c r="G38" s="75">
        <v>43900</v>
      </c>
      <c r="H38" s="75">
        <v>43907</v>
      </c>
      <c r="I38" s="42" t="s">
        <v>115</v>
      </c>
      <c r="J38" s="42" t="s">
        <v>116</v>
      </c>
      <c r="K38" s="74">
        <v>1</v>
      </c>
      <c r="L38" s="74">
        <v>1</v>
      </c>
      <c r="M38" s="42" t="s">
        <v>119</v>
      </c>
      <c r="N38" s="42" t="s">
        <v>134</v>
      </c>
      <c r="O38" s="42" t="s">
        <v>122</v>
      </c>
      <c r="P38" s="42" t="s">
        <v>143</v>
      </c>
      <c r="Q38" s="74" t="s">
        <v>133</v>
      </c>
      <c r="R38" s="42" t="s">
        <v>135</v>
      </c>
      <c r="S38" s="42" t="s">
        <v>144</v>
      </c>
      <c r="T38" s="76"/>
    </row>
    <row r="39" spans="1:20" ht="409.5" x14ac:dyDescent="0.3">
      <c r="A39" s="74">
        <v>1</v>
      </c>
      <c r="B39" s="74">
        <v>2</v>
      </c>
      <c r="C39" s="42" t="s">
        <v>132</v>
      </c>
      <c r="D39" s="42" t="s">
        <v>126</v>
      </c>
      <c r="E39" s="108"/>
      <c r="F39" s="42"/>
      <c r="G39" s="75">
        <v>43900</v>
      </c>
      <c r="H39" s="75">
        <v>43907</v>
      </c>
      <c r="I39" s="42" t="s">
        <v>115</v>
      </c>
      <c r="J39" s="42" t="s">
        <v>116</v>
      </c>
      <c r="K39" s="74">
        <v>1</v>
      </c>
      <c r="L39" s="74">
        <v>1</v>
      </c>
      <c r="M39" s="42" t="s">
        <v>119</v>
      </c>
      <c r="N39" s="42" t="s">
        <v>134</v>
      </c>
      <c r="O39" s="42" t="s">
        <v>123</v>
      </c>
      <c r="P39" s="42" t="s">
        <v>143</v>
      </c>
      <c r="Q39" s="74" t="s">
        <v>133</v>
      </c>
      <c r="R39" s="42" t="s">
        <v>136</v>
      </c>
      <c r="S39" s="42" t="s">
        <v>144</v>
      </c>
    </row>
    <row r="40" spans="1:20" ht="409.5" x14ac:dyDescent="0.3">
      <c r="A40" s="74">
        <v>1</v>
      </c>
      <c r="B40" s="74">
        <v>3</v>
      </c>
      <c r="C40" s="42" t="s">
        <v>132</v>
      </c>
      <c r="D40" s="42" t="s">
        <v>125</v>
      </c>
      <c r="E40" s="108"/>
      <c r="F40" s="42"/>
      <c r="G40" s="75">
        <v>43900</v>
      </c>
      <c r="H40" s="75">
        <v>43907</v>
      </c>
      <c r="I40" s="42" t="s">
        <v>115</v>
      </c>
      <c r="J40" s="42" t="s">
        <v>117</v>
      </c>
      <c r="K40" s="74">
        <v>1</v>
      </c>
      <c r="L40" s="74">
        <v>1</v>
      </c>
      <c r="M40" s="42" t="s">
        <v>120</v>
      </c>
      <c r="N40" s="42" t="s">
        <v>134</v>
      </c>
      <c r="O40" s="42" t="s">
        <v>122</v>
      </c>
      <c r="P40" s="42" t="s">
        <v>143</v>
      </c>
      <c r="Q40" s="74" t="s">
        <v>133</v>
      </c>
      <c r="R40" s="42" t="s">
        <v>137</v>
      </c>
      <c r="S40" s="42" t="s">
        <v>144</v>
      </c>
    </row>
    <row r="41" spans="1:20" ht="409.5" x14ac:dyDescent="0.3">
      <c r="A41" s="74">
        <v>1</v>
      </c>
      <c r="B41" s="74">
        <v>4</v>
      </c>
      <c r="C41" s="42" t="s">
        <v>132</v>
      </c>
      <c r="D41" s="42" t="s">
        <v>124</v>
      </c>
      <c r="E41" s="108"/>
      <c r="F41" s="42"/>
      <c r="G41" s="75">
        <v>43900</v>
      </c>
      <c r="H41" s="75">
        <v>43907</v>
      </c>
      <c r="I41" s="42" t="s">
        <v>115</v>
      </c>
      <c r="J41" s="42" t="s">
        <v>117</v>
      </c>
      <c r="K41" s="74">
        <v>1</v>
      </c>
      <c r="L41" s="74">
        <v>1</v>
      </c>
      <c r="M41" s="42" t="s">
        <v>120</v>
      </c>
      <c r="N41" s="42" t="s">
        <v>134</v>
      </c>
      <c r="O41" s="42" t="s">
        <v>123</v>
      </c>
      <c r="P41" s="42" t="s">
        <v>143</v>
      </c>
      <c r="Q41" s="74" t="s">
        <v>133</v>
      </c>
      <c r="R41" s="42" t="s">
        <v>138</v>
      </c>
      <c r="S41" s="42" t="s">
        <v>144</v>
      </c>
    </row>
    <row r="42" spans="1:20" ht="409.5" x14ac:dyDescent="0.3">
      <c r="A42" s="74">
        <v>1</v>
      </c>
      <c r="B42" s="74">
        <v>5</v>
      </c>
      <c r="C42" s="42" t="s">
        <v>132</v>
      </c>
      <c r="D42" s="42" t="s">
        <v>128</v>
      </c>
      <c r="E42" s="108"/>
      <c r="F42" s="42"/>
      <c r="G42" s="75">
        <v>43900</v>
      </c>
      <c r="H42" s="75">
        <v>43907</v>
      </c>
      <c r="I42" s="42" t="s">
        <v>115</v>
      </c>
      <c r="J42" s="42" t="s">
        <v>118</v>
      </c>
      <c r="K42" s="74">
        <v>1</v>
      </c>
      <c r="L42" s="74">
        <v>1</v>
      </c>
      <c r="M42" s="42" t="s">
        <v>121</v>
      </c>
      <c r="N42" s="42" t="s">
        <v>134</v>
      </c>
      <c r="O42" s="42" t="s">
        <v>122</v>
      </c>
      <c r="P42" s="42" t="s">
        <v>143</v>
      </c>
      <c r="Q42" s="74" t="s">
        <v>133</v>
      </c>
      <c r="R42" s="42" t="s">
        <v>139</v>
      </c>
      <c r="S42" s="42" t="s">
        <v>144</v>
      </c>
    </row>
    <row r="43" spans="1:20" ht="409.5" x14ac:dyDescent="0.3">
      <c r="A43" s="74">
        <v>1</v>
      </c>
      <c r="B43" s="74">
        <v>6</v>
      </c>
      <c r="C43" s="42" t="s">
        <v>132</v>
      </c>
      <c r="D43" s="42" t="s">
        <v>129</v>
      </c>
      <c r="E43" s="108"/>
      <c r="F43" s="42"/>
      <c r="G43" s="75">
        <v>43900</v>
      </c>
      <c r="H43" s="75">
        <v>43907</v>
      </c>
      <c r="I43" s="42" t="s">
        <v>115</v>
      </c>
      <c r="J43" s="42" t="s">
        <v>118</v>
      </c>
      <c r="K43" s="74">
        <v>1</v>
      </c>
      <c r="L43" s="74">
        <v>1</v>
      </c>
      <c r="M43" s="42" t="s">
        <v>121</v>
      </c>
      <c r="N43" s="42" t="s">
        <v>134</v>
      </c>
      <c r="O43" s="42" t="s">
        <v>123</v>
      </c>
      <c r="P43" s="42" t="s">
        <v>143</v>
      </c>
      <c r="Q43" s="74" t="s">
        <v>133</v>
      </c>
      <c r="R43" s="42" t="s">
        <v>140</v>
      </c>
      <c r="S43" s="42" t="s">
        <v>144</v>
      </c>
    </row>
    <row r="44" spans="1:20" ht="409.5" x14ac:dyDescent="0.3">
      <c r="A44" s="74">
        <v>1</v>
      </c>
      <c r="B44" s="74">
        <v>7</v>
      </c>
      <c r="C44" s="42" t="s">
        <v>132</v>
      </c>
      <c r="D44" s="42" t="s">
        <v>130</v>
      </c>
      <c r="E44" s="108"/>
      <c r="F44" s="42"/>
      <c r="G44" s="75">
        <v>43900</v>
      </c>
      <c r="H44" s="75">
        <v>43907</v>
      </c>
      <c r="I44" s="42" t="s">
        <v>115</v>
      </c>
      <c r="J44" s="42" t="s">
        <v>118</v>
      </c>
      <c r="K44" s="74">
        <v>1</v>
      </c>
      <c r="L44" s="74">
        <v>1</v>
      </c>
      <c r="M44" s="42" t="s">
        <v>121</v>
      </c>
      <c r="N44" s="42" t="s">
        <v>134</v>
      </c>
      <c r="O44" s="42" t="s">
        <v>122</v>
      </c>
      <c r="P44" s="42" t="s">
        <v>143</v>
      </c>
      <c r="Q44" s="74" t="s">
        <v>133</v>
      </c>
      <c r="R44" s="42" t="s">
        <v>141</v>
      </c>
      <c r="S44" s="42" t="s">
        <v>144</v>
      </c>
    </row>
    <row r="45" spans="1:20" ht="409.5" x14ac:dyDescent="0.3">
      <c r="A45" s="74">
        <v>1</v>
      </c>
      <c r="B45" s="74">
        <v>8</v>
      </c>
      <c r="C45" s="42" t="s">
        <v>132</v>
      </c>
      <c r="D45" s="42" t="s">
        <v>131</v>
      </c>
      <c r="E45" s="109"/>
      <c r="F45" s="42"/>
      <c r="G45" s="75">
        <v>43900</v>
      </c>
      <c r="H45" s="75">
        <v>43907</v>
      </c>
      <c r="I45" s="42" t="s">
        <v>115</v>
      </c>
      <c r="J45" s="42" t="s">
        <v>118</v>
      </c>
      <c r="K45" s="74">
        <v>1</v>
      </c>
      <c r="L45" s="74">
        <v>1</v>
      </c>
      <c r="M45" s="42" t="s">
        <v>121</v>
      </c>
      <c r="N45" s="42" t="s">
        <v>134</v>
      </c>
      <c r="O45" s="42" t="s">
        <v>122</v>
      </c>
      <c r="P45" s="42" t="s">
        <v>143</v>
      </c>
      <c r="Q45" s="74" t="s">
        <v>133</v>
      </c>
      <c r="R45" s="42" t="s">
        <v>142</v>
      </c>
      <c r="S45" s="42" t="s">
        <v>144</v>
      </c>
    </row>
    <row r="46" spans="1:20" ht="56.25" customHeight="1" x14ac:dyDescent="0.3">
      <c r="A46" s="60"/>
      <c r="B46" s="60"/>
      <c r="C46" s="60"/>
      <c r="D46" s="60"/>
      <c r="E46" s="60">
        <f>SUM(E6:E45)</f>
        <v>9</v>
      </c>
      <c r="F46" s="60"/>
      <c r="G46" s="60"/>
      <c r="H46" s="60"/>
      <c r="I46" s="60"/>
      <c r="J46" s="60"/>
      <c r="K46" s="60">
        <f>SUM(K6:K45)</f>
        <v>30</v>
      </c>
      <c r="L46" s="60">
        <f>SUM(L6:L45)</f>
        <v>40</v>
      </c>
      <c r="M46" s="61"/>
      <c r="N46" s="61"/>
      <c r="O46" s="62"/>
      <c r="P46" s="61"/>
      <c r="Q46" s="61"/>
      <c r="R46" s="61"/>
      <c r="S46" s="61"/>
    </row>
  </sheetData>
  <autoFilter ref="A4:S46">
    <filterColumn colId="4" showButton="0"/>
  </autoFilter>
  <mergeCells count="72">
    <mergeCell ref="E38:E45"/>
    <mergeCell ref="D19:D22"/>
    <mergeCell ref="D16:D18"/>
    <mergeCell ref="D23:D26"/>
    <mergeCell ref="D27:D29"/>
    <mergeCell ref="S12:S15"/>
    <mergeCell ref="A12:A15"/>
    <mergeCell ref="R6:R11"/>
    <mergeCell ref="S6:S11"/>
    <mergeCell ref="A6:A11"/>
    <mergeCell ref="N6:N11"/>
    <mergeCell ref="Q6:Q11"/>
    <mergeCell ref="M6:M11"/>
    <mergeCell ref="K6:K11"/>
    <mergeCell ref="D6:D11"/>
    <mergeCell ref="C6:C11"/>
    <mergeCell ref="B6:B11"/>
    <mergeCell ref="P6:P11"/>
    <mergeCell ref="P12:P15"/>
    <mergeCell ref="C12:C15"/>
    <mergeCell ref="D12:D15"/>
    <mergeCell ref="A34:A35"/>
    <mergeCell ref="B34:B35"/>
    <mergeCell ref="F34:F35"/>
    <mergeCell ref="A36:A37"/>
    <mergeCell ref="D36:D37"/>
    <mergeCell ref="K30:K33"/>
    <mergeCell ref="I6:I11"/>
    <mergeCell ref="K34:K35"/>
    <mergeCell ref="E30:E33"/>
    <mergeCell ref="F30:F33"/>
    <mergeCell ref="H6:H11"/>
    <mergeCell ref="G12:G15"/>
    <mergeCell ref="H12:H15"/>
    <mergeCell ref="R4:R5"/>
    <mergeCell ref="D4:D5"/>
    <mergeCell ref="E4:F4"/>
    <mergeCell ref="E12:E15"/>
    <mergeCell ref="L4:L5"/>
    <mergeCell ref="G4:G5"/>
    <mergeCell ref="K36:K37"/>
    <mergeCell ref="A30:A33"/>
    <mergeCell ref="B30:B33"/>
    <mergeCell ref="A2:S2"/>
    <mergeCell ref="P4:P5"/>
    <mergeCell ref="Q4:Q5"/>
    <mergeCell ref="S4:S5"/>
    <mergeCell ref="A4:A5"/>
    <mergeCell ref="H4:H5"/>
    <mergeCell ref="I4:I5"/>
    <mergeCell ref="J4:J5"/>
    <mergeCell ref="M4:M5"/>
    <mergeCell ref="N4:N5"/>
    <mergeCell ref="O4:O5"/>
    <mergeCell ref="B4:B5"/>
    <mergeCell ref="C4:C5"/>
    <mergeCell ref="C36:C37"/>
    <mergeCell ref="B36:B37"/>
    <mergeCell ref="E34:E35"/>
    <mergeCell ref="I34:I35"/>
    <mergeCell ref="E36:E37"/>
    <mergeCell ref="F36:F37"/>
    <mergeCell ref="G36:G37"/>
    <mergeCell ref="D30:D35"/>
    <mergeCell ref="C30:C35"/>
    <mergeCell ref="I30:I33"/>
    <mergeCell ref="H30:H33"/>
    <mergeCell ref="G30:G33"/>
    <mergeCell ref="H34:H35"/>
    <mergeCell ref="G34:G35"/>
    <mergeCell ref="H36:H37"/>
    <mergeCell ref="I36:I37"/>
  </mergeCells>
  <printOptions headings="1"/>
  <pageMargins left="0.23622047244094491" right="0.23622047244094491" top="0.74803149606299213" bottom="0.74803149606299213" header="0.31496062992125984" footer="0.31496062992125984"/>
  <pageSetup paperSize="9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9"/>
  <sheetViews>
    <sheetView workbookViewId="0">
      <selection activeCell="F9" sqref="F9"/>
    </sheetView>
  </sheetViews>
  <sheetFormatPr defaultRowHeight="15" x14ac:dyDescent="0.25"/>
  <cols>
    <col min="3" max="3" width="44.42578125" customWidth="1"/>
    <col min="11" max="11" width="10" customWidth="1"/>
    <col min="16" max="16" width="13.28515625" customWidth="1"/>
    <col min="17" max="17" width="11.85546875" customWidth="1"/>
    <col min="18" max="18" width="15.5703125" customWidth="1"/>
  </cols>
  <sheetData>
    <row r="3" spans="1:18" ht="18.75" x14ac:dyDescent="0.25">
      <c r="A3" s="117" t="s">
        <v>14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18" ht="18.75" x14ac:dyDescent="0.3">
      <c r="A4" s="8"/>
      <c r="B4" s="7"/>
      <c r="C4" s="7"/>
      <c r="D4" s="110" t="s">
        <v>167</v>
      </c>
      <c r="E4" s="111"/>
      <c r="F4" s="112"/>
      <c r="G4" s="110" t="s">
        <v>168</v>
      </c>
      <c r="H4" s="111"/>
      <c r="I4" s="112"/>
      <c r="J4" s="110" t="s">
        <v>169</v>
      </c>
      <c r="K4" s="111"/>
      <c r="L4" s="112"/>
      <c r="M4" s="110" t="s">
        <v>170</v>
      </c>
      <c r="N4" s="111"/>
      <c r="O4" s="112"/>
      <c r="P4" s="119" t="s">
        <v>29</v>
      </c>
      <c r="Q4" s="119"/>
      <c r="R4" s="119"/>
    </row>
    <row r="5" spans="1:18" ht="25.5" x14ac:dyDescent="0.25">
      <c r="A5" s="12"/>
      <c r="B5" s="13"/>
      <c r="C5" s="14" t="s">
        <v>0</v>
      </c>
      <c r="D5" s="11" t="s">
        <v>22</v>
      </c>
      <c r="E5" s="12" t="s">
        <v>20</v>
      </c>
      <c r="F5" s="11" t="s">
        <v>21</v>
      </c>
      <c r="G5" s="11" t="s">
        <v>22</v>
      </c>
      <c r="H5" s="12" t="s">
        <v>20</v>
      </c>
      <c r="I5" s="11" t="s">
        <v>21</v>
      </c>
      <c r="J5" s="11" t="s">
        <v>22</v>
      </c>
      <c r="K5" s="47" t="s">
        <v>20</v>
      </c>
      <c r="L5" s="11" t="s">
        <v>21</v>
      </c>
      <c r="M5" s="11" t="s">
        <v>22</v>
      </c>
      <c r="N5" s="12" t="s">
        <v>20</v>
      </c>
      <c r="O5" s="11" t="s">
        <v>21</v>
      </c>
      <c r="P5" s="11" t="s">
        <v>22</v>
      </c>
      <c r="Q5" s="12" t="s">
        <v>20</v>
      </c>
      <c r="R5" s="12" t="s">
        <v>31</v>
      </c>
    </row>
    <row r="6" spans="1:18" ht="18.75" x14ac:dyDescent="0.25">
      <c r="A6" s="120" t="s">
        <v>25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/>
    </row>
    <row r="7" spans="1:18" ht="15.75" x14ac:dyDescent="0.25">
      <c r="A7" s="15"/>
      <c r="B7" s="16"/>
      <c r="C7" s="17" t="s">
        <v>16</v>
      </c>
      <c r="D7" s="18">
        <v>1</v>
      </c>
      <c r="E7" s="18">
        <v>4</v>
      </c>
      <c r="F7" s="18">
        <v>4</v>
      </c>
      <c r="G7" s="19"/>
      <c r="H7" s="19"/>
      <c r="I7" s="19"/>
      <c r="J7" s="19"/>
      <c r="K7" s="58"/>
      <c r="L7" s="19"/>
      <c r="M7" s="20"/>
      <c r="N7" s="20"/>
      <c r="O7" s="20"/>
      <c r="P7" s="20">
        <f t="shared" ref="P7:R12" si="0">D7+G7+J7+M7</f>
        <v>1</v>
      </c>
      <c r="Q7" s="20">
        <f t="shared" si="0"/>
        <v>4</v>
      </c>
      <c r="R7" s="20">
        <f t="shared" si="0"/>
        <v>4</v>
      </c>
    </row>
    <row r="8" spans="1:18" ht="15.75" x14ac:dyDescent="0.25">
      <c r="A8" s="15"/>
      <c r="B8" s="16"/>
      <c r="C8" s="21" t="s">
        <v>28</v>
      </c>
      <c r="D8" s="19"/>
      <c r="E8" s="19"/>
      <c r="F8" s="19"/>
      <c r="G8" s="22"/>
      <c r="H8" s="22"/>
      <c r="I8" s="22"/>
      <c r="J8" s="22"/>
      <c r="K8" s="45"/>
      <c r="L8" s="22"/>
      <c r="M8" s="16"/>
      <c r="N8" s="16"/>
      <c r="O8" s="16"/>
      <c r="P8" s="20">
        <f t="shared" si="0"/>
        <v>0</v>
      </c>
      <c r="Q8" s="20">
        <f t="shared" si="0"/>
        <v>0</v>
      </c>
      <c r="R8" s="20">
        <f t="shared" si="0"/>
        <v>0</v>
      </c>
    </row>
    <row r="9" spans="1:18" ht="15.75" x14ac:dyDescent="0.25">
      <c r="A9" s="15"/>
      <c r="B9" s="16"/>
      <c r="C9" s="21" t="s">
        <v>17</v>
      </c>
      <c r="D9" s="19">
        <v>3</v>
      </c>
      <c r="E9" s="19">
        <v>14</v>
      </c>
      <c r="F9" s="19">
        <v>14</v>
      </c>
      <c r="G9" s="22"/>
      <c r="H9" s="22"/>
      <c r="I9" s="22"/>
      <c r="J9" s="22"/>
      <c r="K9" s="45"/>
      <c r="L9" s="22"/>
      <c r="M9" s="22"/>
      <c r="N9" s="22"/>
      <c r="O9" s="22"/>
      <c r="P9" s="20">
        <f t="shared" si="0"/>
        <v>3</v>
      </c>
      <c r="Q9" s="20">
        <f t="shared" si="0"/>
        <v>14</v>
      </c>
      <c r="R9" s="20">
        <f t="shared" si="0"/>
        <v>14</v>
      </c>
    </row>
    <row r="10" spans="1:18" ht="16.5" customHeight="1" x14ac:dyDescent="0.25">
      <c r="A10" s="15"/>
      <c r="B10" s="16"/>
      <c r="C10" s="21" t="s">
        <v>23</v>
      </c>
      <c r="D10" s="19"/>
      <c r="E10" s="19"/>
      <c r="F10" s="19"/>
      <c r="G10" s="19"/>
      <c r="H10" s="19"/>
      <c r="I10" s="19"/>
      <c r="J10" s="22"/>
      <c r="K10" s="45"/>
      <c r="L10" s="22"/>
      <c r="M10" s="22"/>
      <c r="N10" s="22"/>
      <c r="O10" s="22"/>
      <c r="P10" s="20">
        <f t="shared" si="0"/>
        <v>0</v>
      </c>
      <c r="Q10" s="20">
        <f t="shared" si="0"/>
        <v>0</v>
      </c>
      <c r="R10" s="20">
        <f t="shared" si="0"/>
        <v>0</v>
      </c>
    </row>
    <row r="11" spans="1:18" ht="15.75" x14ac:dyDescent="0.25">
      <c r="A11" s="15"/>
      <c r="B11" s="16"/>
      <c r="C11" s="21" t="s">
        <v>178</v>
      </c>
      <c r="D11" s="19">
        <v>1</v>
      </c>
      <c r="E11" s="19">
        <v>1</v>
      </c>
      <c r="F11" s="19">
        <v>2</v>
      </c>
      <c r="G11" s="19"/>
      <c r="H11" s="19"/>
      <c r="I11" s="19"/>
      <c r="J11" s="22"/>
      <c r="K11" s="45"/>
      <c r="L11" s="22"/>
      <c r="M11" s="22"/>
      <c r="N11" s="22"/>
      <c r="O11" s="22"/>
      <c r="P11" s="20">
        <f t="shared" si="0"/>
        <v>1</v>
      </c>
      <c r="Q11" s="20">
        <f t="shared" si="0"/>
        <v>1</v>
      </c>
      <c r="R11" s="20">
        <f t="shared" si="0"/>
        <v>2</v>
      </c>
    </row>
    <row r="12" spans="1:18" ht="15.75" x14ac:dyDescent="0.25">
      <c r="A12" s="15"/>
      <c r="B12" s="16"/>
      <c r="C12" s="17" t="s">
        <v>24</v>
      </c>
      <c r="D12" s="19">
        <v>1</v>
      </c>
      <c r="E12" s="19">
        <v>1</v>
      </c>
      <c r="F12" s="19">
        <v>6</v>
      </c>
      <c r="G12" s="19"/>
      <c r="H12" s="19"/>
      <c r="I12" s="22"/>
      <c r="J12" s="22"/>
      <c r="K12" s="45"/>
      <c r="L12" s="22"/>
      <c r="M12" s="22"/>
      <c r="N12" s="22"/>
      <c r="O12" s="22"/>
      <c r="P12" s="20">
        <f t="shared" si="0"/>
        <v>1</v>
      </c>
      <c r="Q12" s="20">
        <f t="shared" si="0"/>
        <v>1</v>
      </c>
      <c r="R12" s="20">
        <f t="shared" si="0"/>
        <v>6</v>
      </c>
    </row>
    <row r="13" spans="1:18" ht="15.75" x14ac:dyDescent="0.25">
      <c r="A13" s="15"/>
      <c r="B13" s="16"/>
      <c r="C13" s="17"/>
      <c r="D13" s="19"/>
      <c r="E13" s="19"/>
      <c r="F13" s="19"/>
      <c r="G13" s="19"/>
      <c r="H13" s="19"/>
      <c r="I13" s="22"/>
      <c r="J13" s="22"/>
      <c r="K13" s="45"/>
      <c r="L13" s="22"/>
      <c r="M13" s="22"/>
      <c r="N13" s="22"/>
      <c r="O13" s="22"/>
      <c r="P13" s="20"/>
      <c r="Q13" s="20"/>
      <c r="R13" s="20"/>
    </row>
    <row r="14" spans="1:18" ht="15.75" x14ac:dyDescent="0.25">
      <c r="A14" s="15"/>
      <c r="B14" s="16"/>
      <c r="C14" s="17"/>
      <c r="D14" s="19"/>
      <c r="E14" s="19"/>
      <c r="F14" s="19"/>
      <c r="G14" s="19"/>
      <c r="H14" s="19"/>
      <c r="I14" s="22"/>
      <c r="J14" s="22"/>
      <c r="K14" s="45"/>
      <c r="L14" s="22"/>
      <c r="M14" s="22"/>
      <c r="N14" s="22"/>
      <c r="O14" s="22"/>
      <c r="P14" s="20"/>
      <c r="Q14" s="20"/>
      <c r="R14" s="20"/>
    </row>
    <row r="15" spans="1:18" ht="18.75" x14ac:dyDescent="0.3">
      <c r="A15" s="52"/>
      <c r="B15" s="53"/>
      <c r="C15" s="53" t="s">
        <v>30</v>
      </c>
      <c r="D15" s="54">
        <f>SUM(D7:D14)</f>
        <v>6</v>
      </c>
      <c r="E15" s="54">
        <f t="shared" ref="E15:J15" si="1">SUM(E7:E14)</f>
        <v>20</v>
      </c>
      <c r="F15" s="54">
        <f t="shared" si="1"/>
        <v>26</v>
      </c>
      <c r="G15" s="54">
        <f t="shared" si="1"/>
        <v>0</v>
      </c>
      <c r="H15" s="54">
        <f t="shared" si="1"/>
        <v>0</v>
      </c>
      <c r="I15" s="54">
        <f t="shared" si="1"/>
        <v>0</v>
      </c>
      <c r="J15" s="54">
        <f t="shared" si="1"/>
        <v>0</v>
      </c>
      <c r="K15" s="54">
        <f t="shared" ref="K15" si="2">SUM(K7:K14)</f>
        <v>0</v>
      </c>
      <c r="L15" s="54">
        <f t="shared" ref="L15" si="3">SUM(L7:L14)</f>
        <v>0</v>
      </c>
      <c r="M15" s="54">
        <f t="shared" ref="M15" si="4">SUM(M7:M14)</f>
        <v>0</v>
      </c>
      <c r="N15" s="54">
        <f t="shared" ref="N15" si="5">SUM(N7:N14)</f>
        <v>0</v>
      </c>
      <c r="O15" s="54">
        <f t="shared" ref="O15" si="6">SUM(O7:O14)</f>
        <v>0</v>
      </c>
      <c r="P15" s="54">
        <f t="shared" ref="P15" si="7">SUM(P7:P14)</f>
        <v>6</v>
      </c>
      <c r="Q15" s="54">
        <f t="shared" ref="Q15" si="8">SUM(Q7:Q14)</f>
        <v>20</v>
      </c>
      <c r="R15" s="54">
        <f t="shared" ref="R15" si="9">SUM(R7:R14)</f>
        <v>26</v>
      </c>
    </row>
    <row r="16" spans="1:18" ht="15.75" x14ac:dyDescent="0.25">
      <c r="A16" s="123" t="s">
        <v>26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5"/>
    </row>
    <row r="17" spans="1:18" ht="15.75" x14ac:dyDescent="0.25">
      <c r="A17" s="15"/>
      <c r="B17" s="16"/>
      <c r="C17" s="26" t="s">
        <v>18</v>
      </c>
      <c r="D17" s="19"/>
      <c r="E17" s="18"/>
      <c r="F17" s="18"/>
      <c r="G17" s="19"/>
      <c r="H17" s="19"/>
      <c r="I17" s="22"/>
      <c r="J17" s="19"/>
      <c r="K17" s="58"/>
      <c r="L17" s="19"/>
      <c r="M17" s="22"/>
      <c r="N17" s="22"/>
      <c r="O17" s="22"/>
      <c r="P17" s="18">
        <f t="shared" ref="P17:R20" si="10">D17+G17+J17+M17</f>
        <v>0</v>
      </c>
      <c r="Q17" s="18">
        <f t="shared" si="10"/>
        <v>0</v>
      </c>
      <c r="R17" s="18">
        <f t="shared" si="10"/>
        <v>0</v>
      </c>
    </row>
    <row r="18" spans="1:18" ht="15.75" x14ac:dyDescent="0.25">
      <c r="A18" s="15"/>
      <c r="B18" s="16"/>
      <c r="C18" s="17" t="s">
        <v>48</v>
      </c>
      <c r="D18" s="19"/>
      <c r="E18" s="19"/>
      <c r="F18" s="19"/>
      <c r="G18" s="19"/>
      <c r="H18" s="19"/>
      <c r="I18" s="22"/>
      <c r="J18" s="22"/>
      <c r="K18" s="45"/>
      <c r="L18" s="22"/>
      <c r="M18" s="22"/>
      <c r="N18" s="22"/>
      <c r="O18" s="22"/>
      <c r="P18" s="18">
        <f t="shared" si="10"/>
        <v>0</v>
      </c>
      <c r="Q18" s="18">
        <f t="shared" si="10"/>
        <v>0</v>
      </c>
      <c r="R18" s="18">
        <f t="shared" si="10"/>
        <v>0</v>
      </c>
    </row>
    <row r="19" spans="1:18" ht="15.75" x14ac:dyDescent="0.25">
      <c r="A19" s="27"/>
      <c r="B19" s="28"/>
      <c r="C19" s="17" t="s">
        <v>49</v>
      </c>
      <c r="D19" s="15"/>
      <c r="E19" s="15"/>
      <c r="F19" s="15"/>
      <c r="G19" s="15"/>
      <c r="H19" s="15"/>
      <c r="I19" s="15"/>
      <c r="J19" s="15"/>
      <c r="K19" s="59"/>
      <c r="L19" s="15"/>
      <c r="M19" s="22"/>
      <c r="N19" s="22"/>
      <c r="O19" s="22"/>
      <c r="P19" s="18">
        <f t="shared" si="10"/>
        <v>0</v>
      </c>
      <c r="Q19" s="18">
        <f t="shared" si="10"/>
        <v>0</v>
      </c>
      <c r="R19" s="18">
        <f t="shared" si="10"/>
        <v>0</v>
      </c>
    </row>
    <row r="20" spans="1:18" ht="15.75" x14ac:dyDescent="0.25">
      <c r="A20" s="27"/>
      <c r="B20" s="28"/>
      <c r="C20" s="29" t="s">
        <v>34</v>
      </c>
      <c r="D20" s="19"/>
      <c r="E20" s="19"/>
      <c r="F20" s="19"/>
      <c r="G20" s="19"/>
      <c r="H20" s="19"/>
      <c r="I20" s="22"/>
      <c r="J20" s="22"/>
      <c r="K20" s="45"/>
      <c r="L20" s="22"/>
      <c r="M20" s="19"/>
      <c r="N20" s="19"/>
      <c r="O20" s="19"/>
      <c r="P20" s="18">
        <f t="shared" si="10"/>
        <v>0</v>
      </c>
      <c r="Q20" s="18">
        <f t="shared" si="10"/>
        <v>0</v>
      </c>
      <c r="R20" s="18">
        <f t="shared" si="10"/>
        <v>0</v>
      </c>
    </row>
    <row r="21" spans="1:18" ht="15.75" x14ac:dyDescent="0.25">
      <c r="A21" s="55"/>
      <c r="B21" s="56"/>
      <c r="C21" s="30" t="s">
        <v>30</v>
      </c>
      <c r="D21" s="57">
        <f t="shared" ref="D21:R21" si="11">SUM(D17:D20)</f>
        <v>0</v>
      </c>
      <c r="E21" s="57">
        <f t="shared" si="11"/>
        <v>0</v>
      </c>
      <c r="F21" s="57">
        <f t="shared" si="11"/>
        <v>0</v>
      </c>
      <c r="G21" s="57">
        <f t="shared" si="11"/>
        <v>0</v>
      </c>
      <c r="H21" s="57">
        <f t="shared" si="11"/>
        <v>0</v>
      </c>
      <c r="I21" s="57">
        <f t="shared" si="11"/>
        <v>0</v>
      </c>
      <c r="J21" s="57">
        <f t="shared" si="11"/>
        <v>0</v>
      </c>
      <c r="K21" s="57">
        <f t="shared" si="11"/>
        <v>0</v>
      </c>
      <c r="L21" s="57">
        <f t="shared" si="11"/>
        <v>0</v>
      </c>
      <c r="M21" s="57">
        <f t="shared" si="11"/>
        <v>0</v>
      </c>
      <c r="N21" s="57">
        <f t="shared" si="11"/>
        <v>0</v>
      </c>
      <c r="O21" s="57">
        <f t="shared" si="11"/>
        <v>0</v>
      </c>
      <c r="P21" s="57">
        <f t="shared" si="11"/>
        <v>0</v>
      </c>
      <c r="Q21" s="57">
        <f t="shared" si="11"/>
        <v>0</v>
      </c>
      <c r="R21" s="57">
        <f t="shared" si="11"/>
        <v>0</v>
      </c>
    </row>
    <row r="22" spans="1:18" ht="15.75" x14ac:dyDescent="0.25">
      <c r="A22" s="114" t="s">
        <v>27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6"/>
    </row>
    <row r="23" spans="1:18" ht="15.75" x14ac:dyDescent="0.25">
      <c r="A23" s="15"/>
      <c r="B23" s="16"/>
      <c r="C23" s="16" t="s">
        <v>35</v>
      </c>
      <c r="D23" s="22">
        <v>1</v>
      </c>
      <c r="E23" s="22">
        <v>2</v>
      </c>
      <c r="F23" s="22">
        <v>6</v>
      </c>
      <c r="G23" s="22"/>
      <c r="H23" s="22"/>
      <c r="I23" s="22"/>
      <c r="J23" s="22"/>
      <c r="K23" s="45"/>
      <c r="L23" s="22"/>
      <c r="M23" s="22"/>
      <c r="N23" s="22"/>
      <c r="O23" s="22"/>
      <c r="P23" s="22">
        <f t="shared" ref="P23:R24" si="12">D23+G23+J23+M23</f>
        <v>1</v>
      </c>
      <c r="Q23" s="22">
        <f t="shared" si="12"/>
        <v>2</v>
      </c>
      <c r="R23" s="22">
        <f t="shared" si="12"/>
        <v>6</v>
      </c>
    </row>
    <row r="24" spans="1:18" ht="15.75" x14ac:dyDescent="0.25">
      <c r="A24" s="15"/>
      <c r="B24" s="16"/>
      <c r="C24" s="51" t="s">
        <v>132</v>
      </c>
      <c r="D24" s="22">
        <v>1</v>
      </c>
      <c r="E24" s="22">
        <v>8</v>
      </c>
      <c r="F24" s="22">
        <v>8</v>
      </c>
      <c r="G24" s="22"/>
      <c r="H24" s="22"/>
      <c r="I24" s="22"/>
      <c r="J24" s="22"/>
      <c r="K24" s="45"/>
      <c r="L24" s="22"/>
      <c r="M24" s="22"/>
      <c r="N24" s="22"/>
      <c r="O24" s="22"/>
      <c r="P24" s="22">
        <f t="shared" si="12"/>
        <v>1</v>
      </c>
      <c r="Q24" s="22">
        <f t="shared" si="12"/>
        <v>8</v>
      </c>
      <c r="R24" s="22">
        <f t="shared" si="12"/>
        <v>8</v>
      </c>
    </row>
    <row r="25" spans="1:18" ht="15.75" x14ac:dyDescent="0.25">
      <c r="A25" s="23"/>
      <c r="B25" s="24"/>
      <c r="C25" s="30" t="s">
        <v>30</v>
      </c>
      <c r="D25" s="25">
        <f>SUM(D23:D24)</f>
        <v>2</v>
      </c>
      <c r="E25" s="25">
        <f t="shared" ref="E25:R25" si="13">SUM(E23:E24)</f>
        <v>10</v>
      </c>
      <c r="F25" s="25">
        <f t="shared" si="13"/>
        <v>14</v>
      </c>
      <c r="G25" s="25">
        <f t="shared" si="13"/>
        <v>0</v>
      </c>
      <c r="H25" s="25">
        <f t="shared" si="13"/>
        <v>0</v>
      </c>
      <c r="I25" s="25">
        <f t="shared" si="13"/>
        <v>0</v>
      </c>
      <c r="J25" s="25">
        <f t="shared" si="13"/>
        <v>0</v>
      </c>
      <c r="K25" s="25">
        <f t="shared" si="13"/>
        <v>0</v>
      </c>
      <c r="L25" s="25">
        <f t="shared" si="13"/>
        <v>0</v>
      </c>
      <c r="M25" s="25">
        <f t="shared" si="13"/>
        <v>0</v>
      </c>
      <c r="N25" s="25">
        <f t="shared" si="13"/>
        <v>0</v>
      </c>
      <c r="O25" s="25">
        <f t="shared" si="13"/>
        <v>0</v>
      </c>
      <c r="P25" s="25">
        <f t="shared" si="13"/>
        <v>2</v>
      </c>
      <c r="Q25" s="25">
        <f t="shared" si="13"/>
        <v>10</v>
      </c>
      <c r="R25" s="25">
        <f t="shared" si="13"/>
        <v>14</v>
      </c>
    </row>
    <row r="26" spans="1:18" ht="15.75" x14ac:dyDescent="0.25">
      <c r="A26" s="31"/>
      <c r="B26" s="32"/>
      <c r="C26" s="32" t="s">
        <v>15</v>
      </c>
      <c r="D26" s="33">
        <f t="shared" ref="D26:K26" si="14">D25+D21+D15</f>
        <v>8</v>
      </c>
      <c r="E26" s="33">
        <f t="shared" si="14"/>
        <v>30</v>
      </c>
      <c r="F26" s="33">
        <f t="shared" si="14"/>
        <v>40</v>
      </c>
      <c r="G26" s="33">
        <f t="shared" si="14"/>
        <v>0</v>
      </c>
      <c r="H26" s="33">
        <f t="shared" si="14"/>
        <v>0</v>
      </c>
      <c r="I26" s="33">
        <f t="shared" si="14"/>
        <v>0</v>
      </c>
      <c r="J26" s="33">
        <f t="shared" si="14"/>
        <v>0</v>
      </c>
      <c r="K26" s="46">
        <f t="shared" si="14"/>
        <v>0</v>
      </c>
      <c r="L26" s="33">
        <f t="shared" ref="L26:R26" si="15">L25+L21+L15</f>
        <v>0</v>
      </c>
      <c r="M26" s="33">
        <f t="shared" si="15"/>
        <v>0</v>
      </c>
      <c r="N26" s="33">
        <f t="shared" si="15"/>
        <v>0</v>
      </c>
      <c r="O26" s="33">
        <f t="shared" si="15"/>
        <v>0</v>
      </c>
      <c r="P26" s="33">
        <f t="shared" si="15"/>
        <v>8</v>
      </c>
      <c r="Q26" s="33">
        <f t="shared" si="15"/>
        <v>30</v>
      </c>
      <c r="R26" s="33">
        <f t="shared" si="15"/>
        <v>40</v>
      </c>
    </row>
    <row r="27" spans="1:18" ht="27.75" x14ac:dyDescent="0.4">
      <c r="A27" s="4"/>
      <c r="B27" s="2"/>
      <c r="C27" s="2"/>
      <c r="D27" s="1"/>
      <c r="E27" s="1"/>
      <c r="F27" s="1"/>
      <c r="G27" s="113"/>
      <c r="H27" s="113"/>
      <c r="I27" s="113"/>
      <c r="J27" s="5"/>
      <c r="K27" s="5"/>
      <c r="L27" s="5"/>
      <c r="M27" s="3"/>
      <c r="N27" s="2"/>
      <c r="O27" s="2"/>
      <c r="P27" s="9" t="s">
        <v>22</v>
      </c>
      <c r="Q27" s="10" t="s">
        <v>20</v>
      </c>
      <c r="R27" s="10" t="s">
        <v>31</v>
      </c>
    </row>
    <row r="28" spans="1:18" ht="27.75" x14ac:dyDescent="0.4">
      <c r="A28" s="4"/>
      <c r="B28" s="2"/>
      <c r="C28" s="2"/>
      <c r="D28" s="1"/>
      <c r="E28" s="1"/>
      <c r="F28" s="1"/>
      <c r="G28" s="113"/>
      <c r="H28" s="113"/>
      <c r="I28" s="113"/>
      <c r="J28" s="5"/>
      <c r="K28" s="5"/>
      <c r="L28" s="5"/>
      <c r="M28" s="3"/>
      <c r="N28" s="2"/>
      <c r="O28" s="2"/>
      <c r="P28" s="2"/>
      <c r="Q28" s="2"/>
      <c r="R28" s="2"/>
    </row>
    <row r="29" spans="1:18" ht="27.75" x14ac:dyDescent="0.4">
      <c r="A29" s="4"/>
      <c r="B29" s="2"/>
      <c r="C29" s="2"/>
      <c r="D29" s="1"/>
      <c r="E29" s="1"/>
      <c r="F29" s="1"/>
      <c r="G29" s="6"/>
      <c r="H29" s="6"/>
      <c r="I29" s="5"/>
      <c r="J29" s="5"/>
      <c r="K29" s="5"/>
      <c r="L29" s="5"/>
      <c r="M29" s="3"/>
      <c r="N29" s="2"/>
      <c r="O29" s="2"/>
      <c r="P29" s="2"/>
      <c r="Q29" s="2"/>
      <c r="R29" s="2"/>
    </row>
  </sheetData>
  <mergeCells count="11">
    <mergeCell ref="M4:O4"/>
    <mergeCell ref="G28:I28"/>
    <mergeCell ref="G27:I27"/>
    <mergeCell ref="A22:R22"/>
    <mergeCell ref="A3:R3"/>
    <mergeCell ref="P4:R4"/>
    <mergeCell ref="A6:R6"/>
    <mergeCell ref="A16:R16"/>
    <mergeCell ref="D4:F4"/>
    <mergeCell ref="G4:I4"/>
    <mergeCell ref="J4:L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МСИ</vt:lpstr>
      <vt:lpstr>свод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2020-04-13T08:38:02Z</dcterms:modified>
</cp:coreProperties>
</file>